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180" windowWidth="11355" windowHeight="8895"/>
  </bookViews>
  <sheets>
    <sheet name="Sheet1" sheetId="1" r:id="rId1"/>
    <sheet name="Sheet2" sheetId="2" r:id="rId2"/>
    <sheet name="Sheet3" sheetId="3" r:id="rId3"/>
  </sheets>
  <definedNames>
    <definedName name="_xlnm.Print_Area" localSheetId="0">Sheet1!$A$2:$S$41</definedName>
  </definedNames>
  <calcPr calcId="144525"/>
</workbook>
</file>

<file path=xl/calcChain.xml><?xml version="1.0" encoding="utf-8"?>
<calcChain xmlns="http://schemas.openxmlformats.org/spreadsheetml/2006/main">
  <c r="A36" i="1" l="1"/>
  <c r="P36" i="1"/>
  <c r="V9" i="1"/>
  <c r="W9" i="1"/>
  <c r="Z9" i="1"/>
  <c r="AA9" i="1"/>
  <c r="Y9" i="1" s="1"/>
  <c r="V10" i="1"/>
  <c r="W10" i="1"/>
  <c r="AA10" i="1"/>
  <c r="Y10" i="1" s="1"/>
  <c r="V11" i="1"/>
  <c r="W11" i="1"/>
  <c r="AA11" i="1"/>
  <c r="Y11" i="1" s="1"/>
  <c r="V12" i="1"/>
  <c r="W12" i="1"/>
  <c r="AA12" i="1"/>
  <c r="Y12" i="1" s="1"/>
  <c r="V13" i="1"/>
  <c r="W13" i="1"/>
  <c r="Z13" i="1"/>
  <c r="AA13" i="1"/>
  <c r="Y13" i="1" s="1"/>
  <c r="V14" i="1"/>
  <c r="W14" i="1"/>
  <c r="AA14" i="1"/>
  <c r="Y14" i="1" s="1"/>
  <c r="V15" i="1"/>
  <c r="W15" i="1"/>
  <c r="AA15" i="1"/>
  <c r="Y15" i="1" s="1"/>
  <c r="V16" i="1"/>
  <c r="W16" i="1"/>
  <c r="AA16" i="1"/>
  <c r="Y16" i="1" s="1"/>
  <c r="V17" i="1"/>
  <c r="W17" i="1"/>
  <c r="Z17" i="1"/>
  <c r="AA17" i="1"/>
  <c r="Y17" i="1" s="1"/>
  <c r="V18" i="1"/>
  <c r="W18" i="1"/>
  <c r="AA18" i="1"/>
  <c r="Y18" i="1" s="1"/>
  <c r="V19" i="1"/>
  <c r="W19" i="1"/>
  <c r="AA19" i="1"/>
  <c r="Y19" i="1" s="1"/>
  <c r="V20" i="1"/>
  <c r="W20" i="1"/>
  <c r="AA20" i="1"/>
  <c r="Y20" i="1" s="1"/>
  <c r="V21" i="1"/>
  <c r="W21" i="1"/>
  <c r="Z21" i="1"/>
  <c r="AA21" i="1"/>
  <c r="Y21" i="1" s="1"/>
  <c r="V22" i="1"/>
  <c r="W22" i="1"/>
  <c r="AA22" i="1"/>
  <c r="Y22" i="1" s="1"/>
  <c r="V23" i="1"/>
  <c r="W23" i="1"/>
  <c r="AA23" i="1"/>
  <c r="Y23" i="1" s="1"/>
  <c r="V24" i="1"/>
  <c r="W24" i="1"/>
  <c r="AA24" i="1"/>
  <c r="Y24" i="1" s="1"/>
  <c r="V25" i="1"/>
  <c r="W25" i="1"/>
  <c r="Z25" i="1"/>
  <c r="AA25" i="1"/>
  <c r="Y25" i="1" s="1"/>
  <c r="V26" i="1"/>
  <c r="W26" i="1"/>
  <c r="AA26" i="1"/>
  <c r="Z26" i="1" s="1"/>
  <c r="V27" i="1"/>
  <c r="W27" i="1"/>
  <c r="AA27" i="1"/>
  <c r="Y27" i="1" s="1"/>
  <c r="N37" i="1"/>
  <c r="F37" i="1"/>
  <c r="N34" i="1"/>
  <c r="M35" i="1"/>
  <c r="G35" i="1"/>
  <c r="F34" i="1"/>
  <c r="C32" i="1"/>
  <c r="S31" i="1"/>
  <c r="R31" i="1"/>
  <c r="Q31" i="1"/>
  <c r="P31" i="1"/>
  <c r="O31" i="1"/>
  <c r="S30" i="1"/>
  <c r="R30" i="1"/>
  <c r="Q30" i="1"/>
  <c r="P30" i="1"/>
  <c r="P32" i="1" s="1"/>
  <c r="O30" i="1"/>
  <c r="S29" i="1"/>
  <c r="S32" i="1" s="1"/>
  <c r="R29" i="1"/>
  <c r="R32" i="1" s="1"/>
  <c r="Q29" i="1"/>
  <c r="Q32" i="1" s="1"/>
  <c r="P29" i="1"/>
  <c r="O29" i="1"/>
  <c r="S34" i="1" s="1"/>
  <c r="A35" i="1" s="1"/>
  <c r="E31" i="1"/>
  <c r="D31" i="1"/>
  <c r="C31" i="1"/>
  <c r="B31" i="1"/>
  <c r="E30" i="1"/>
  <c r="D30" i="1"/>
  <c r="C30" i="1"/>
  <c r="B30" i="1"/>
  <c r="E29" i="1"/>
  <c r="E32" i="1" s="1"/>
  <c r="D29" i="1"/>
  <c r="D32" i="1" s="1"/>
  <c r="C29" i="1"/>
  <c r="B29" i="1"/>
  <c r="A31" i="1"/>
  <c r="A30" i="1"/>
  <c r="A29" i="1"/>
  <c r="A32" i="1" s="1"/>
  <c r="L10" i="1"/>
  <c r="L11" i="1"/>
  <c r="L12" i="1"/>
  <c r="L13" i="1"/>
  <c r="L14" i="1"/>
  <c r="L15" i="1"/>
  <c r="L16" i="1"/>
  <c r="L17" i="1"/>
  <c r="L18" i="1"/>
  <c r="L19" i="1"/>
  <c r="L20" i="1"/>
  <c r="L21" i="1"/>
  <c r="L22" i="1"/>
  <c r="L23" i="1"/>
  <c r="L24" i="1"/>
  <c r="L25" i="1"/>
  <c r="L26" i="1"/>
  <c r="L27" i="1"/>
  <c r="L9" i="1"/>
  <c r="L8" i="1"/>
  <c r="H10" i="1"/>
  <c r="H11" i="1"/>
  <c r="H12" i="1"/>
  <c r="H13" i="1"/>
  <c r="H14" i="1"/>
  <c r="H15" i="1"/>
  <c r="H16" i="1"/>
  <c r="H17" i="1"/>
  <c r="H18" i="1"/>
  <c r="H19" i="1"/>
  <c r="H20" i="1"/>
  <c r="H21" i="1"/>
  <c r="H22" i="1"/>
  <c r="H23" i="1"/>
  <c r="H24" i="1"/>
  <c r="H25" i="1"/>
  <c r="H26" i="1"/>
  <c r="H27" i="1"/>
  <c r="H9" i="1"/>
  <c r="H8" i="1"/>
  <c r="I8" i="1" s="1"/>
  <c r="V8" i="1"/>
  <c r="W8" i="1"/>
  <c r="AA8" i="1"/>
  <c r="Y8" i="1" s="1"/>
  <c r="Z8" i="1" l="1"/>
  <c r="Z27" i="1"/>
  <c r="Z23" i="1"/>
  <c r="Z19" i="1"/>
  <c r="Z15" i="1"/>
  <c r="Z11" i="1"/>
  <c r="Y26" i="1"/>
  <c r="Z24" i="1"/>
  <c r="Z22" i="1"/>
  <c r="Z20" i="1"/>
  <c r="Z18" i="1"/>
  <c r="Z16" i="1"/>
  <c r="Z14" i="1"/>
  <c r="Z12" i="1"/>
  <c r="Z10" i="1"/>
  <c r="I9" i="1"/>
  <c r="A34" i="1"/>
  <c r="S35" i="1" s="1"/>
  <c r="O32" i="1"/>
  <c r="O33" i="1" s="1"/>
  <c r="M36" i="1" s="1"/>
  <c r="B32" i="1"/>
  <c r="E33" i="1" s="1"/>
  <c r="E36" i="1" s="1"/>
  <c r="X8" i="1"/>
  <c r="U8" i="1" s="1"/>
  <c r="K8" i="1"/>
  <c r="K9" i="1" s="1"/>
  <c r="X9" i="1" s="1"/>
  <c r="U9" i="1" s="1"/>
  <c r="K10" i="1"/>
  <c r="I10" i="1"/>
  <c r="I11" i="1" s="1"/>
  <c r="I12" i="1" s="1"/>
  <c r="I13" i="1" s="1"/>
  <c r="I14" i="1" s="1"/>
  <c r="I15" i="1" s="1"/>
  <c r="I16" i="1" s="1"/>
  <c r="I17" i="1" s="1"/>
  <c r="I18" i="1" s="1"/>
  <c r="I19" i="1" s="1"/>
  <c r="I20" i="1" s="1"/>
  <c r="I21" i="1" s="1"/>
  <c r="I22" i="1" s="1"/>
  <c r="I23" i="1" s="1"/>
  <c r="I24" i="1" s="1"/>
  <c r="I25" i="1" s="1"/>
  <c r="I26" i="1" s="1"/>
  <c r="I27" i="1" s="1"/>
  <c r="K11" i="1" l="1"/>
  <c r="X10" i="1"/>
  <c r="U10" i="1" s="1"/>
  <c r="G40" i="1"/>
  <c r="K12" i="1" l="1"/>
  <c r="X11" i="1"/>
  <c r="U11" i="1" s="1"/>
  <c r="K13" i="1" l="1"/>
  <c r="X12" i="1"/>
  <c r="U12" i="1" s="1"/>
  <c r="K14" i="1" l="1"/>
  <c r="X13" i="1"/>
  <c r="U13" i="1" s="1"/>
  <c r="K15" i="1" l="1"/>
  <c r="X14" i="1"/>
  <c r="U14" i="1" s="1"/>
  <c r="K16" i="1" l="1"/>
  <c r="X15" i="1"/>
  <c r="U15" i="1" s="1"/>
  <c r="K17" i="1" l="1"/>
  <c r="X16" i="1"/>
  <c r="U16" i="1" s="1"/>
  <c r="K18" i="1" l="1"/>
  <c r="X17" i="1"/>
  <c r="U17" i="1" s="1"/>
  <c r="K19" i="1" l="1"/>
  <c r="X18" i="1"/>
  <c r="U18" i="1" s="1"/>
  <c r="K20" i="1" l="1"/>
  <c r="X19" i="1"/>
  <c r="U19" i="1" s="1"/>
  <c r="K21" i="1" l="1"/>
  <c r="X20" i="1"/>
  <c r="U20" i="1" s="1"/>
  <c r="K22" i="1" l="1"/>
  <c r="X21" i="1"/>
  <c r="U21" i="1" s="1"/>
  <c r="K23" i="1" l="1"/>
  <c r="X22" i="1"/>
  <c r="U22" i="1" s="1"/>
  <c r="K24" i="1" l="1"/>
  <c r="X23" i="1"/>
  <c r="U23" i="1" s="1"/>
  <c r="K25" i="1" l="1"/>
  <c r="X24" i="1"/>
  <c r="U24" i="1" s="1"/>
  <c r="K26" i="1" l="1"/>
  <c r="X25" i="1"/>
  <c r="U25" i="1" s="1"/>
  <c r="K27" i="1" l="1"/>
  <c r="X27" i="1" s="1"/>
  <c r="U27" i="1" s="1"/>
  <c r="X26" i="1"/>
  <c r="U26" i="1" s="1"/>
</calcChain>
</file>

<file path=xl/sharedStrings.xml><?xml version="1.0" encoding="utf-8"?>
<sst xmlns="http://schemas.openxmlformats.org/spreadsheetml/2006/main" count="59" uniqueCount="44">
  <si>
    <t>Team</t>
  </si>
  <si>
    <t>Bonus</t>
  </si>
  <si>
    <t>Total</t>
  </si>
  <si>
    <t>Players</t>
  </si>
  <si>
    <t>INDIVIDUAL TOTALS</t>
  </si>
  <si>
    <t>Points</t>
  </si>
  <si>
    <t>10s</t>
  </si>
  <si>
    <t>20s</t>
  </si>
  <si>
    <t>OWNED BONUS TOTAL</t>
  </si>
  <si>
    <t>STOLEN BONUS TOTAL</t>
  </si>
  <si>
    <t>TEAM'S INDIVIDUAL TOTAL</t>
  </si>
  <si>
    <t>TIEBREAKER TOSSUP</t>
  </si>
  <si>
    <t>Round</t>
  </si>
  <si>
    <t>Room</t>
  </si>
  <si>
    <t>Moderator</t>
  </si>
  <si>
    <t>Scorekeeper</t>
  </si>
  <si>
    <t>CAPTAIN'S SIGNATURE</t>
  </si>
  <si>
    <t>CONFIRM WINNING TEAM BELOW</t>
  </si>
  <si>
    <t>Owned</t>
  </si>
  <si>
    <t>Stolen</t>
  </si>
  <si>
    <t>This TU</t>
  </si>
  <si>
    <t>Cumulative</t>
  </si>
  <si>
    <t>Tossup #</t>
  </si>
  <si>
    <t>TOTAL TOSSUPS</t>
  </si>
  <si>
    <t>BOUNCEBACK OPPS</t>
  </si>
  <si>
    <t>Overall check</t>
  </si>
  <si>
    <t>Notes</t>
  </si>
  <si>
    <t>Instructions: If printing scoresheets, only print Page 1. Make sure that header is accurate for your tournament.</t>
  </si>
  <si>
    <t>Use Notes row for any useful information like "Game 1 of advantage final, Team A with advantage" or to mark protests</t>
  </si>
  <si>
    <t>TU score</t>
  </si>
  <si>
    <t>&gt;1 player gets TU</t>
  </si>
  <si>
    <t>Too many bonus points</t>
  </si>
  <si>
    <t>TU score not 10 or 20</t>
  </si>
  <si>
    <t>Anything negative</t>
  </si>
  <si>
    <t>0s</t>
  </si>
  <si>
    <r>
      <t xml:space="preserve">GRAND TOTAL
</t>
    </r>
    <r>
      <rPr>
        <sz val="10"/>
        <color theme="1"/>
        <rFont val="Calibri"/>
        <family val="2"/>
        <scheme val="minor"/>
      </rPr>
      <t>CHECK VS THE CUM. SCORE</t>
    </r>
  </si>
  <si>
    <t>Home</t>
  </si>
  <si>
    <t>Away</t>
  </si>
  <si>
    <t>Bonus points without tossup</t>
  </si>
  <si>
    <t>If entering stats on computer, columns U-Z provide checks. If column U != 0, the tossup # will be highlighted red. Find the column(s) which is not 0 and fix it.</t>
  </si>
  <si>
    <t>Note that all "total" rows do NOT include a tiebreaker. This is because (a) the totaling check should occur BEFORE any tiebreaker is played, (b) Total Tossups equals Bonuses Heard this way, (c) that allows Bounceback Opps to work properly.</t>
  </si>
  <si>
    <t>If the score is tied after 20 tossups, and your tournament format allows ties, leave this row blank; "tie" will appear below. If you play overtime, mark the winning answer in this row, and the winner box will note the winning team and (OT). Note that the grand total will NOT reflect any overtime scoring.</t>
  </si>
  <si>
    <t>If either score in this box is highlighted red, the final score does not match the final running score.</t>
  </si>
  <si>
    <t>PACE SCORESHEET SPREADSHEET by Jon Pinyan (BCA/WUSTL)</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</si>
</sst>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sz val="10"/>
      <color theme="1"/>
      <name val="Calibri"/>
      <family val="2"/>
      <scheme val="minor"/>
    </font>
    <font>
      <b/>
      <sz val="11"/>
      <color theme="1"/>
      <name val="Calibri"/>
      <family val="2"/>
      <scheme val="minor"/>
    </font>
    <font>
      <sz val="9"/>
      <color theme="1"/>
      <name val="Calibri"/>
      <family val="2"/>
      <scheme val="minor"/>
    </font>
    <font>
      <sz val="20"/>
      <color theme="1"/>
      <name val="Calibri"/>
      <family val="2"/>
      <scheme val="minor"/>
    </font>
    <font>
      <sz val="11"/>
      <color theme="0" tint="-0.14999847407452621"/>
      <name val="Calibri"/>
      <family val="2"/>
      <scheme val="minor"/>
    </font>
    <font>
      <b/>
      <sz val="16"/>
      <color theme="1"/>
      <name val="Calibri"/>
      <family val="2"/>
      <scheme val="minor"/>
    </font>
    <font>
      <sz val="8"/>
      <color theme="1"/>
      <name val="Calibri"/>
      <family val="2"/>
      <scheme val="minor"/>
    </font>
    <font>
      <sz val="10"/>
      <color theme="0"/>
      <name val="Calibri"/>
      <family val="2"/>
      <scheme val="minor"/>
    </font>
    <font>
      <b/>
      <sz val="20"/>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94">
    <xf numFmtId="0" fontId="0" fillId="0" borderId="0" xfId="0"/>
    <xf numFmtId="0" fontId="0" fillId="0" borderId="0" xfId="0" applyAlignment="1">
      <alignment horizontal="center"/>
    </xf>
    <xf numFmtId="0" fontId="2" fillId="0" borderId="0" xfId="0" applyFont="1" applyAlignment="1"/>
    <xf numFmtId="0" fontId="4" fillId="0" borderId="0" xfId="0" applyFont="1"/>
    <xf numFmtId="0" fontId="1" fillId="0" borderId="1" xfId="0" applyFont="1" applyBorder="1" applyAlignment="1">
      <alignment horizontal="center"/>
    </xf>
    <xf numFmtId="0" fontId="0" fillId="0" borderId="1" xfId="0" applyBorder="1"/>
    <xf numFmtId="0" fontId="0" fillId="2" borderId="1" xfId="0" applyFill="1" applyBorder="1" applyAlignment="1">
      <alignment horizontal="center"/>
    </xf>
    <xf numFmtId="0" fontId="0" fillId="0" borderId="2" xfId="0" applyBorder="1"/>
    <xf numFmtId="0" fontId="0" fillId="2" borderId="0" xfId="0" applyFill="1" applyBorder="1"/>
    <xf numFmtId="0" fontId="0" fillId="2" borderId="0" xfId="0" applyFill="1" applyBorder="1" applyAlignment="1"/>
    <xf numFmtId="0" fontId="0" fillId="0" borderId="0" xfId="0" applyBorder="1"/>
    <xf numFmtId="0" fontId="2" fillId="0" borderId="4" xfId="0" applyFont="1" applyBorder="1" applyAlignment="1"/>
    <xf numFmtId="0" fontId="0" fillId="0" borderId="4" xfId="0" applyBorder="1"/>
    <xf numFmtId="0" fontId="0" fillId="0" borderId="0" xfId="0" applyBorder="1" applyAlignment="1">
      <alignment horizontal="center"/>
    </xf>
    <xf numFmtId="0" fontId="2" fillId="0" borderId="0" xfId="0" applyFont="1" applyAlignment="1"/>
    <xf numFmtId="0" fontId="0" fillId="0" borderId="1" xfId="0" applyBorder="1"/>
    <xf numFmtId="0" fontId="1" fillId="0" borderId="1" xfId="0" applyFont="1" applyBorder="1" applyAlignment="1">
      <alignment horizontal="center" textRotation="90" wrapText="1"/>
    </xf>
    <xf numFmtId="0" fontId="0" fillId="0" borderId="7" xfId="0" applyBorder="1"/>
    <xf numFmtId="0" fontId="0" fillId="2" borderId="7" xfId="0" applyFill="1" applyBorder="1" applyAlignment="1">
      <alignment horizontal="center"/>
    </xf>
    <xf numFmtId="0" fontId="0" fillId="2" borderId="6" xfId="0" applyFill="1" applyBorder="1" applyAlignment="1">
      <alignment horizontal="center"/>
    </xf>
    <xf numFmtId="0" fontId="3" fillId="0" borderId="4" xfId="0" applyFont="1" applyBorder="1" applyAlignment="1"/>
    <xf numFmtId="0" fontId="0" fillId="0" borderId="1" xfId="0" applyFill="1" applyBorder="1"/>
    <xf numFmtId="0" fontId="0" fillId="3" borderId="1" xfId="0" applyFill="1" applyBorder="1"/>
    <xf numFmtId="0" fontId="0" fillId="0" borderId="0" xfId="0" applyAlignment="1">
      <alignment wrapText="1"/>
    </xf>
    <xf numFmtId="0" fontId="2" fillId="0" borderId="4" xfId="0" applyFont="1" applyBorder="1" applyAlignment="1">
      <alignment horizontal="center"/>
    </xf>
    <xf numFmtId="0" fontId="0" fillId="0" borderId="0" xfId="0" applyFill="1" applyAlignment="1">
      <alignment vertical="center"/>
    </xf>
    <xf numFmtId="0" fontId="0" fillId="0" borderId="0" xfId="0" applyFill="1"/>
    <xf numFmtId="0" fontId="0" fillId="0" borderId="0" xfId="0" applyFill="1" applyBorder="1"/>
    <xf numFmtId="0" fontId="0" fillId="0" borderId="0" xfId="0" applyFill="1" applyBorder="1" applyAlignment="1">
      <alignment horizontal="center"/>
    </xf>
    <xf numFmtId="0" fontId="0" fillId="0" borderId="1" xfId="0" applyBorder="1" applyAlignment="1">
      <alignment horizontal="center"/>
    </xf>
    <xf numFmtId="0" fontId="5" fillId="0" borderId="1" xfId="0" applyFont="1" applyBorder="1" applyAlignment="1">
      <alignment horizontal="left"/>
    </xf>
    <xf numFmtId="0" fontId="5" fillId="0" borderId="1" xfId="0" applyFont="1" applyBorder="1"/>
    <xf numFmtId="0" fontId="0" fillId="0" borderId="11" xfId="0" applyBorder="1" applyAlignment="1">
      <alignment horizontal="center"/>
    </xf>
    <xf numFmtId="0" fontId="0" fillId="0" borderId="10"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7" xfId="0" applyBorder="1" applyAlignment="1">
      <alignment horizontal="center"/>
    </xf>
    <xf numFmtId="0" fontId="0" fillId="0" borderId="13"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8" fillId="2" borderId="9" xfId="0" applyFont="1" applyFill="1" applyBorder="1" applyAlignment="1"/>
    <xf numFmtId="0" fontId="8" fillId="2" borderId="8" xfId="0" applyFont="1" applyFill="1" applyBorder="1" applyAlignment="1"/>
    <xf numFmtId="0" fontId="0" fillId="0" borderId="1" xfId="0" applyBorder="1" applyAlignment="1">
      <alignment textRotation="90"/>
    </xf>
    <xf numFmtId="0" fontId="6" fillId="0" borderId="0" xfId="0" applyFont="1" applyAlignment="1">
      <alignment vertical="top" wrapText="1"/>
    </xf>
    <xf numFmtId="0" fontId="5" fillId="0" borderId="7" xfId="0" applyFont="1" applyBorder="1"/>
    <xf numFmtId="0" fontId="5" fillId="0" borderId="7" xfId="0" applyFont="1" applyBorder="1" applyAlignment="1">
      <alignment horizontal="left"/>
    </xf>
    <xf numFmtId="0" fontId="5" fillId="0" borderId="6" xfId="0" applyFont="1" applyBorder="1"/>
    <xf numFmtId="0" fontId="5" fillId="0" borderId="6" xfId="0" applyFont="1" applyBorder="1" applyAlignment="1">
      <alignment horizontal="left"/>
    </xf>
    <xf numFmtId="0" fontId="11" fillId="4" borderId="0" xfId="0" applyFont="1" applyFill="1"/>
    <xf numFmtId="0" fontId="0" fillId="4" borderId="0" xfId="0" applyFill="1"/>
    <xf numFmtId="0" fontId="0" fillId="4" borderId="0" xfId="0" applyFill="1" applyAlignment="1">
      <alignment horizontal="center"/>
    </xf>
    <xf numFmtId="0" fontId="4" fillId="0" borderId="0" xfId="0" applyFont="1" applyFill="1"/>
    <xf numFmtId="0" fontId="0" fillId="0" borderId="1" xfId="0" applyBorder="1" applyAlignment="1">
      <alignment horizontal="right"/>
    </xf>
    <xf numFmtId="0" fontId="0" fillId="2" borderId="0" xfId="0" applyFill="1" applyBorder="1" applyAlignment="1">
      <alignment horizontal="center"/>
    </xf>
    <xf numFmtId="0" fontId="0" fillId="2" borderId="3" xfId="0" applyFill="1" applyBorder="1" applyAlignment="1">
      <alignment horizontal="center" vertical="center"/>
    </xf>
    <xf numFmtId="0" fontId="3" fillId="0" borderId="4" xfId="0" applyFont="1" applyBorder="1" applyAlignment="1"/>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0" fillId="2" borderId="8" xfId="0" applyFill="1" applyBorder="1" applyAlignment="1">
      <alignment horizontal="left"/>
    </xf>
    <xf numFmtId="0" fontId="0" fillId="2" borderId="0" xfId="0" applyFill="1" applyBorder="1" applyAlignment="1">
      <alignment horizontal="left"/>
    </xf>
    <xf numFmtId="0" fontId="0" fillId="2" borderId="0" xfId="0" applyFill="1" applyBorder="1" applyAlignment="1">
      <alignment horizontal="right"/>
    </xf>
    <xf numFmtId="0" fontId="0" fillId="2" borderId="9" xfId="0" applyFill="1" applyBorder="1" applyAlignment="1">
      <alignment horizontal="right"/>
    </xf>
    <xf numFmtId="0" fontId="1" fillId="0" borderId="1" xfId="0" applyFont="1" applyBorder="1" applyAlignment="1">
      <alignment horizontal="center"/>
    </xf>
    <xf numFmtId="0" fontId="0" fillId="2" borderId="0" xfId="0" applyFill="1" applyAlignment="1">
      <alignment horizont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0" fillId="0" borderId="10" xfId="0" applyBorder="1" applyAlignment="1"/>
    <xf numFmtId="0" fontId="0" fillId="0" borderId="11" xfId="0" applyBorder="1" applyAlignment="1"/>
    <xf numFmtId="0" fontId="6" fillId="0" borderId="0" xfId="0" applyFont="1" applyAlignment="1">
      <alignment vertical="top" wrapText="1"/>
    </xf>
    <xf numFmtId="0" fontId="2" fillId="0" borderId="4" xfId="0" applyFont="1" applyBorder="1" applyAlignment="1">
      <alignment horizontal="center"/>
    </xf>
    <xf numFmtId="0" fontId="2" fillId="0" borderId="0" xfId="0" applyFont="1" applyAlignment="1">
      <alignment horizontal="center"/>
    </xf>
    <xf numFmtId="0" fontId="2" fillId="0" borderId="5" xfId="0" applyFont="1" applyBorder="1" applyAlignment="1">
      <alignment horizontal="center"/>
    </xf>
    <xf numFmtId="0" fontId="0" fillId="0" borderId="1" xfId="0" applyBorder="1" applyAlignment="1"/>
    <xf numFmtId="0" fontId="0" fillId="0" borderId="1" xfId="0" applyBorder="1"/>
    <xf numFmtId="0" fontId="1" fillId="0" borderId="1" xfId="0" applyFont="1" applyBorder="1" applyAlignment="1">
      <alignment horizontal="center" wrapText="1"/>
    </xf>
    <xf numFmtId="0" fontId="0" fillId="2" borderId="1" xfId="0" applyFill="1" applyBorder="1" applyAlignment="1">
      <alignment horizontal="center" vertical="center"/>
    </xf>
    <xf numFmtId="0" fontId="2" fillId="2" borderId="25" xfId="0" applyFont="1" applyFill="1" applyBorder="1" applyAlignment="1">
      <alignment horizontal="left" vertical="center"/>
    </xf>
    <xf numFmtId="0" fontId="2" fillId="2" borderId="4" xfId="0" applyFont="1" applyFill="1" applyBorder="1" applyAlignment="1">
      <alignment horizontal="left" vertical="center"/>
    </xf>
    <xf numFmtId="0" fontId="2" fillId="2" borderId="4" xfId="0" applyFont="1" applyFill="1" applyBorder="1" applyAlignment="1">
      <alignment horizontal="right" vertical="center"/>
    </xf>
    <xf numFmtId="0" fontId="2" fillId="2" borderId="26" xfId="0" applyFont="1" applyFill="1" applyBorder="1" applyAlignment="1">
      <alignment horizontal="right" vertical="center"/>
    </xf>
    <xf numFmtId="0" fontId="10" fillId="0" borderId="0" xfId="0" applyFont="1" applyAlignment="1">
      <alignment vertical="top" wrapText="1"/>
    </xf>
    <xf numFmtId="0" fontId="0" fillId="0" borderId="0" xfId="0" applyAlignment="1">
      <alignment wrapText="1"/>
    </xf>
    <xf numFmtId="0" fontId="2" fillId="0" borderId="0" xfId="0" applyFont="1" applyAlignment="1"/>
    <xf numFmtId="0" fontId="12" fillId="0" borderId="0" xfId="0" applyFont="1" applyAlignment="1">
      <alignment horizontal="center" vertical="center"/>
    </xf>
    <xf numFmtId="0" fontId="12" fillId="0" borderId="4" xfId="0" applyFont="1" applyBorder="1" applyAlignment="1">
      <alignment horizontal="center" vertical="center"/>
    </xf>
  </cellXfs>
  <cellStyles count="1">
    <cellStyle name="Normal" xfId="0" builtinId="0"/>
  </cellStyles>
  <dxfs count="11">
    <dxf>
      <font>
        <color theme="0"/>
      </font>
      <fill>
        <patternFill>
          <bgColor rgb="FFFF0000"/>
        </patternFill>
      </fill>
    </dxf>
    <dxf>
      <fill>
        <patternFill>
          <bgColor rgb="FFC00000"/>
        </patternFill>
      </fill>
    </dxf>
    <dxf>
      <font>
        <color theme="0"/>
      </font>
    </dxf>
    <dxf>
      <fill>
        <patternFill>
          <bgColor rgb="FFFF0000"/>
        </patternFill>
      </fill>
    </dxf>
    <dxf>
      <fill>
        <patternFill>
          <bgColor rgb="FFFF0000"/>
        </patternFill>
      </fill>
    </dxf>
    <dxf>
      <font>
        <color theme="0"/>
      </font>
    </dxf>
    <dxf>
      <font>
        <color theme="0"/>
      </font>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showGridLines="0" tabSelected="1" zoomScaleNormal="100" zoomScaleSheetLayoutView="100" workbookViewId="0">
      <selection activeCell="M5" sqref="M5:S5"/>
    </sheetView>
  </sheetViews>
  <sheetFormatPr defaultRowHeight="15" x14ac:dyDescent="0.25"/>
  <cols>
    <col min="1" max="5" width="4.7109375" customWidth="1"/>
    <col min="6" max="9" width="5" customWidth="1"/>
    <col min="10" max="10" width="3" style="1" bestFit="1" customWidth="1"/>
    <col min="11" max="14" width="5" customWidth="1"/>
    <col min="15" max="19" width="4.7109375" customWidth="1"/>
  </cols>
  <sheetData>
    <row r="1" spans="1:27" ht="15" customHeight="1" x14ac:dyDescent="0.25">
      <c r="A1" s="54" t="s">
        <v>43</v>
      </c>
      <c r="B1" s="55"/>
      <c r="C1" s="55"/>
      <c r="D1" s="55"/>
      <c r="E1" s="55"/>
      <c r="F1" s="55"/>
      <c r="G1" s="55"/>
      <c r="H1" s="55"/>
      <c r="I1" s="55"/>
      <c r="J1" s="56"/>
      <c r="K1" s="55"/>
      <c r="U1" s="77" t="s">
        <v>27</v>
      </c>
      <c r="V1" s="77"/>
      <c r="W1" s="77"/>
      <c r="X1" s="77"/>
      <c r="Y1" s="77"/>
    </row>
    <row r="2" spans="1:27" ht="18.75" x14ac:dyDescent="0.3">
      <c r="A2" s="79" t="s">
        <v>12</v>
      </c>
      <c r="B2" s="79"/>
      <c r="C2" s="78"/>
      <c r="D2" s="78"/>
      <c r="E2" s="78"/>
      <c r="F2" s="2"/>
      <c r="G2" s="2"/>
      <c r="H2" s="91" t="s">
        <v>14</v>
      </c>
      <c r="I2" s="91"/>
      <c r="J2" s="91"/>
      <c r="K2" s="11"/>
      <c r="L2" s="78"/>
      <c r="M2" s="78"/>
      <c r="N2" s="78"/>
      <c r="O2" s="78"/>
      <c r="P2" s="78"/>
      <c r="Q2" s="78"/>
      <c r="R2" s="2"/>
      <c r="S2" s="2"/>
      <c r="U2" s="77"/>
      <c r="V2" s="77"/>
      <c r="W2" s="77"/>
      <c r="X2" s="77"/>
      <c r="Y2" s="77"/>
    </row>
    <row r="3" spans="1:27" ht="18.75" customHeight="1" x14ac:dyDescent="0.3">
      <c r="A3" s="79" t="s">
        <v>13</v>
      </c>
      <c r="B3" s="79"/>
      <c r="C3" s="80"/>
      <c r="D3" s="80"/>
      <c r="E3" s="80"/>
      <c r="F3" s="2"/>
      <c r="G3" s="2"/>
      <c r="H3" s="91" t="s">
        <v>15</v>
      </c>
      <c r="I3" s="91"/>
      <c r="J3" s="91"/>
      <c r="K3" s="91"/>
      <c r="L3" s="80"/>
      <c r="M3" s="80"/>
      <c r="N3" s="80"/>
      <c r="O3" s="80"/>
      <c r="P3" s="80"/>
      <c r="Q3" s="80"/>
      <c r="R3" s="2"/>
      <c r="S3" s="2"/>
      <c r="U3" s="77" t="s">
        <v>28</v>
      </c>
      <c r="V3" s="77"/>
      <c r="W3" s="77"/>
      <c r="X3" s="77"/>
      <c r="Y3" s="77"/>
    </row>
    <row r="4" spans="1:27" ht="18.75" x14ac:dyDescent="0.3">
      <c r="A4" s="79" t="s">
        <v>26</v>
      </c>
      <c r="B4" s="79"/>
      <c r="C4" s="24"/>
      <c r="D4" s="24"/>
      <c r="E4" s="24"/>
      <c r="F4" s="11"/>
      <c r="G4" s="11"/>
      <c r="H4" s="11"/>
      <c r="I4" s="11"/>
      <c r="J4" s="11"/>
      <c r="K4" s="11"/>
      <c r="L4" s="11"/>
      <c r="M4" s="11"/>
      <c r="N4" s="11"/>
      <c r="O4" s="11"/>
      <c r="P4" s="11"/>
      <c r="Q4" s="11"/>
      <c r="R4" s="14"/>
      <c r="S4" s="14"/>
      <c r="U4" s="77"/>
      <c r="V4" s="77"/>
      <c r="W4" s="77"/>
      <c r="X4" s="77"/>
      <c r="Y4" s="77"/>
    </row>
    <row r="5" spans="1:27" ht="37.5" customHeight="1" x14ac:dyDescent="0.35">
      <c r="A5" s="61" t="s">
        <v>0</v>
      </c>
      <c r="B5" s="61"/>
      <c r="C5" s="62" t="s">
        <v>36</v>
      </c>
      <c r="D5" s="62"/>
      <c r="E5" s="62"/>
      <c r="F5" s="62"/>
      <c r="G5" s="62"/>
      <c r="H5" s="62"/>
      <c r="I5" s="62"/>
      <c r="J5" s="20"/>
      <c r="K5" s="61" t="s">
        <v>0</v>
      </c>
      <c r="L5" s="61"/>
      <c r="M5" s="63" t="s">
        <v>37</v>
      </c>
      <c r="N5" s="63"/>
      <c r="O5" s="63"/>
      <c r="P5" s="63"/>
      <c r="Q5" s="63"/>
      <c r="R5" s="63"/>
      <c r="S5" s="63"/>
      <c r="U5" s="77" t="s">
        <v>39</v>
      </c>
      <c r="V5" s="77"/>
      <c r="W5" s="77"/>
      <c r="X5" s="77"/>
      <c r="Y5" s="77"/>
    </row>
    <row r="6" spans="1:27" s="3" customFormat="1" ht="15.75" x14ac:dyDescent="0.25">
      <c r="A6" s="68" t="s">
        <v>3</v>
      </c>
      <c r="B6" s="68"/>
      <c r="C6" s="68"/>
      <c r="D6" s="68"/>
      <c r="E6" s="68"/>
      <c r="F6" s="83" t="s">
        <v>1</v>
      </c>
      <c r="G6" s="68"/>
      <c r="H6" s="68" t="s">
        <v>2</v>
      </c>
      <c r="I6" s="68"/>
      <c r="J6" s="4"/>
      <c r="K6" s="68" t="s">
        <v>2</v>
      </c>
      <c r="L6" s="68"/>
      <c r="M6" s="68" t="s">
        <v>1</v>
      </c>
      <c r="N6" s="68"/>
      <c r="O6" s="68" t="s">
        <v>3</v>
      </c>
      <c r="P6" s="68"/>
      <c r="Q6" s="68"/>
      <c r="R6" s="68"/>
      <c r="S6" s="68"/>
      <c r="U6" s="57"/>
      <c r="V6" s="57"/>
      <c r="W6" s="57"/>
      <c r="X6" s="57"/>
      <c r="Y6" s="57"/>
      <c r="Z6" s="57"/>
    </row>
    <row r="7" spans="1:27" ht="64.5" customHeight="1" x14ac:dyDescent="0.25">
      <c r="A7" s="48"/>
      <c r="B7" s="48"/>
      <c r="C7" s="48"/>
      <c r="D7" s="48"/>
      <c r="E7" s="48"/>
      <c r="F7" s="16" t="s">
        <v>18</v>
      </c>
      <c r="G7" s="16" t="s">
        <v>19</v>
      </c>
      <c r="H7" s="16" t="s">
        <v>20</v>
      </c>
      <c r="I7" s="16" t="s">
        <v>21</v>
      </c>
      <c r="J7" s="16" t="s">
        <v>22</v>
      </c>
      <c r="K7" s="16" t="s">
        <v>21</v>
      </c>
      <c r="L7" s="16" t="s">
        <v>20</v>
      </c>
      <c r="M7" s="16" t="s">
        <v>19</v>
      </c>
      <c r="N7" s="16" t="s">
        <v>18</v>
      </c>
      <c r="O7" s="48"/>
      <c r="P7" s="48"/>
      <c r="Q7" s="48"/>
      <c r="R7" s="48"/>
      <c r="S7" s="48"/>
      <c r="U7" s="23" t="s">
        <v>25</v>
      </c>
      <c r="V7" s="23" t="s">
        <v>30</v>
      </c>
      <c r="W7" s="23" t="s">
        <v>31</v>
      </c>
      <c r="X7" s="23" t="s">
        <v>33</v>
      </c>
      <c r="Y7" s="23" t="s">
        <v>32</v>
      </c>
      <c r="Z7" s="23" t="s">
        <v>38</v>
      </c>
      <c r="AA7" s="23" t="s">
        <v>29</v>
      </c>
    </row>
    <row r="8" spans="1:27" x14ac:dyDescent="0.25">
      <c r="A8" s="29"/>
      <c r="B8" s="29"/>
      <c r="C8" s="29"/>
      <c r="D8" s="29"/>
      <c r="E8" s="33"/>
      <c r="F8" s="34"/>
      <c r="G8" s="35"/>
      <c r="H8" s="32">
        <f>SUM(A8:G8)</f>
        <v>0</v>
      </c>
      <c r="I8" s="31">
        <f>H8</f>
        <v>0</v>
      </c>
      <c r="J8" s="6">
        <v>1</v>
      </c>
      <c r="K8" s="30">
        <f>L8</f>
        <v>0</v>
      </c>
      <c r="L8" s="33">
        <f>SUM(M8:S8)</f>
        <v>0</v>
      </c>
      <c r="M8" s="34"/>
      <c r="N8" s="35"/>
      <c r="O8" s="32"/>
      <c r="P8" s="29"/>
      <c r="Q8" s="29"/>
      <c r="R8" s="29"/>
      <c r="S8" s="29"/>
      <c r="U8">
        <f>SUM(V8:Z8)</f>
        <v>0</v>
      </c>
      <c r="V8">
        <f>MAX(0,COUNTIF(A8:E8,"&gt;0")+COUNTIF(O8:S8,"&gt;0")-1)</f>
        <v>0</v>
      </c>
      <c r="W8">
        <f>IF(SUM(F8:G8,M8:N8)&gt;30,1,0)</f>
        <v>0</v>
      </c>
      <c r="X8">
        <f>COUNTIF(A8:S8,"&lt;0")</f>
        <v>0</v>
      </c>
      <c r="Y8">
        <f>IF(AA8=20,0,IF(AA8=10,0,IF(AA8=0,0,1)))</f>
        <v>0</v>
      </c>
      <c r="Z8">
        <f>IF(AND(SUM(F8,G8,M8,N8)&gt;0,AA8&lt;=0),1,0)</f>
        <v>0</v>
      </c>
      <c r="AA8">
        <f>SUM(O8:S8,A8:E8)</f>
        <v>0</v>
      </c>
    </row>
    <row r="9" spans="1:27" x14ac:dyDescent="0.25">
      <c r="A9" s="29"/>
      <c r="B9" s="29"/>
      <c r="C9" s="29"/>
      <c r="D9" s="29"/>
      <c r="E9" s="33"/>
      <c r="F9" s="34"/>
      <c r="G9" s="35"/>
      <c r="H9" s="32">
        <f>SUM(A9:G9)</f>
        <v>0</v>
      </c>
      <c r="I9" s="31">
        <f>I8+H9</f>
        <v>0</v>
      </c>
      <c r="J9" s="6">
        <v>2</v>
      </c>
      <c r="K9" s="30">
        <f>K8+L9</f>
        <v>0</v>
      </c>
      <c r="L9" s="33">
        <f>SUM(M9:S9)</f>
        <v>0</v>
      </c>
      <c r="M9" s="34"/>
      <c r="N9" s="35"/>
      <c r="O9" s="32"/>
      <c r="P9" s="29"/>
      <c r="Q9" s="29"/>
      <c r="R9" s="29"/>
      <c r="S9" s="29"/>
      <c r="U9">
        <f t="shared" ref="U9:U27" si="0">SUM(V9:Z9)</f>
        <v>0</v>
      </c>
      <c r="V9">
        <f t="shared" ref="V9:V27" si="1">MAX(0,COUNTIF(A9:E9,"&gt;0")+COUNTIF(O9:S9,"&gt;0")-1)</f>
        <v>0</v>
      </c>
      <c r="W9">
        <f t="shared" ref="W9:W27" si="2">IF(SUM(F9:G9,M9:N9)&gt;30,1,0)</f>
        <v>0</v>
      </c>
      <c r="X9">
        <f t="shared" ref="X9:X27" si="3">COUNTIF(A9:S9,"&lt;0")</f>
        <v>0</v>
      </c>
      <c r="Y9">
        <f t="shared" ref="Y9:Y27" si="4">IF(AA9=20,0,IF(AA9=10,0,IF(AA9=0,0,1)))</f>
        <v>0</v>
      </c>
      <c r="Z9">
        <f t="shared" ref="Z9:Z27" si="5">IF(AND(SUM(F9,G9,M9,N9)&gt;0,AA9&lt;=0),1,0)</f>
        <v>0</v>
      </c>
      <c r="AA9">
        <f t="shared" ref="AA9:AA27" si="6">SUM(O9:S9,A9:E9)</f>
        <v>0</v>
      </c>
    </row>
    <row r="10" spans="1:27" x14ac:dyDescent="0.25">
      <c r="A10" s="29"/>
      <c r="B10" s="29"/>
      <c r="C10" s="29"/>
      <c r="D10" s="29"/>
      <c r="E10" s="33"/>
      <c r="F10" s="34"/>
      <c r="G10" s="35"/>
      <c r="H10" s="32">
        <f t="shared" ref="H10:H27" si="7">SUM(A10:G10)</f>
        <v>0</v>
      </c>
      <c r="I10" s="31">
        <f t="shared" ref="I10:I27" si="8">I9+H10</f>
        <v>0</v>
      </c>
      <c r="J10" s="6">
        <v>3</v>
      </c>
      <c r="K10" s="30">
        <f t="shared" ref="K10:K27" si="9">K9+L10</f>
        <v>0</v>
      </c>
      <c r="L10" s="33">
        <f t="shared" ref="L10:L27" si="10">SUM(M10:S10)</f>
        <v>0</v>
      </c>
      <c r="M10" s="34"/>
      <c r="N10" s="35"/>
      <c r="O10" s="32"/>
      <c r="P10" s="29"/>
      <c r="Q10" s="29"/>
      <c r="R10" s="29"/>
      <c r="S10" s="29"/>
      <c r="U10">
        <f t="shared" si="0"/>
        <v>0</v>
      </c>
      <c r="V10">
        <f t="shared" si="1"/>
        <v>0</v>
      </c>
      <c r="W10">
        <f t="shared" si="2"/>
        <v>0</v>
      </c>
      <c r="X10">
        <f t="shared" si="3"/>
        <v>0</v>
      </c>
      <c r="Y10">
        <f t="shared" si="4"/>
        <v>0</v>
      </c>
      <c r="Z10">
        <f t="shared" si="5"/>
        <v>0</v>
      </c>
      <c r="AA10">
        <f t="shared" si="6"/>
        <v>0</v>
      </c>
    </row>
    <row r="11" spans="1:27" x14ac:dyDescent="0.25">
      <c r="A11" s="29"/>
      <c r="B11" s="29"/>
      <c r="C11" s="29"/>
      <c r="D11" s="29"/>
      <c r="E11" s="33"/>
      <c r="F11" s="34"/>
      <c r="G11" s="35"/>
      <c r="H11" s="32">
        <f t="shared" si="7"/>
        <v>0</v>
      </c>
      <c r="I11" s="31">
        <f t="shared" si="8"/>
        <v>0</v>
      </c>
      <c r="J11" s="6">
        <v>4</v>
      </c>
      <c r="K11" s="30">
        <f t="shared" si="9"/>
        <v>0</v>
      </c>
      <c r="L11" s="33">
        <f t="shared" si="10"/>
        <v>0</v>
      </c>
      <c r="M11" s="34"/>
      <c r="N11" s="35"/>
      <c r="O11" s="32"/>
      <c r="P11" s="29"/>
      <c r="Q11" s="29"/>
      <c r="R11" s="29"/>
      <c r="S11" s="29"/>
      <c r="U11">
        <f t="shared" si="0"/>
        <v>0</v>
      </c>
      <c r="V11">
        <f t="shared" si="1"/>
        <v>0</v>
      </c>
      <c r="W11">
        <f t="shared" si="2"/>
        <v>0</v>
      </c>
      <c r="X11">
        <f t="shared" si="3"/>
        <v>0</v>
      </c>
      <c r="Y11">
        <f t="shared" si="4"/>
        <v>0</v>
      </c>
      <c r="Z11">
        <f t="shared" si="5"/>
        <v>0</v>
      </c>
      <c r="AA11">
        <f t="shared" si="6"/>
        <v>0</v>
      </c>
    </row>
    <row r="12" spans="1:27" x14ac:dyDescent="0.25">
      <c r="A12" s="29"/>
      <c r="B12" s="29"/>
      <c r="C12" s="29"/>
      <c r="D12" s="29"/>
      <c r="E12" s="33"/>
      <c r="F12" s="34"/>
      <c r="G12" s="35"/>
      <c r="H12" s="32">
        <f t="shared" si="7"/>
        <v>0</v>
      </c>
      <c r="I12" s="31">
        <f t="shared" si="8"/>
        <v>0</v>
      </c>
      <c r="J12" s="6">
        <v>5</v>
      </c>
      <c r="K12" s="30">
        <f t="shared" si="9"/>
        <v>0</v>
      </c>
      <c r="L12" s="33">
        <f t="shared" si="10"/>
        <v>0</v>
      </c>
      <c r="M12" s="34"/>
      <c r="N12" s="35"/>
      <c r="O12" s="32"/>
      <c r="P12" s="29"/>
      <c r="Q12" s="29"/>
      <c r="R12" s="29"/>
      <c r="S12" s="29"/>
      <c r="U12">
        <f t="shared" si="0"/>
        <v>0</v>
      </c>
      <c r="V12">
        <f t="shared" si="1"/>
        <v>0</v>
      </c>
      <c r="W12">
        <f t="shared" si="2"/>
        <v>0</v>
      </c>
      <c r="X12">
        <f t="shared" si="3"/>
        <v>0</v>
      </c>
      <c r="Y12">
        <f t="shared" si="4"/>
        <v>0</v>
      </c>
      <c r="Z12">
        <f t="shared" si="5"/>
        <v>0</v>
      </c>
      <c r="AA12">
        <f t="shared" si="6"/>
        <v>0</v>
      </c>
    </row>
    <row r="13" spans="1:27" x14ac:dyDescent="0.25">
      <c r="A13" s="29"/>
      <c r="B13" s="29"/>
      <c r="C13" s="29"/>
      <c r="D13" s="29"/>
      <c r="E13" s="33"/>
      <c r="F13" s="34"/>
      <c r="G13" s="35"/>
      <c r="H13" s="32">
        <f t="shared" si="7"/>
        <v>0</v>
      </c>
      <c r="I13" s="31">
        <f t="shared" si="8"/>
        <v>0</v>
      </c>
      <c r="J13" s="6">
        <v>6</v>
      </c>
      <c r="K13" s="30">
        <f t="shared" si="9"/>
        <v>0</v>
      </c>
      <c r="L13" s="33">
        <f t="shared" si="10"/>
        <v>0</v>
      </c>
      <c r="M13" s="34"/>
      <c r="N13" s="35"/>
      <c r="O13" s="32"/>
      <c r="P13" s="29"/>
      <c r="Q13" s="29"/>
      <c r="R13" s="29"/>
      <c r="S13" s="29"/>
      <c r="U13">
        <f t="shared" si="0"/>
        <v>0</v>
      </c>
      <c r="V13">
        <f t="shared" si="1"/>
        <v>0</v>
      </c>
      <c r="W13">
        <f t="shared" si="2"/>
        <v>0</v>
      </c>
      <c r="X13">
        <f t="shared" si="3"/>
        <v>0</v>
      </c>
      <c r="Y13">
        <f t="shared" si="4"/>
        <v>0</v>
      </c>
      <c r="Z13">
        <f t="shared" si="5"/>
        <v>0</v>
      </c>
      <c r="AA13">
        <f t="shared" si="6"/>
        <v>0</v>
      </c>
    </row>
    <row r="14" spans="1:27" x14ac:dyDescent="0.25">
      <c r="A14" s="29"/>
      <c r="B14" s="29"/>
      <c r="C14" s="29"/>
      <c r="D14" s="29"/>
      <c r="E14" s="33"/>
      <c r="F14" s="34"/>
      <c r="G14" s="35"/>
      <c r="H14" s="32">
        <f t="shared" si="7"/>
        <v>0</v>
      </c>
      <c r="I14" s="31">
        <f t="shared" si="8"/>
        <v>0</v>
      </c>
      <c r="J14" s="6">
        <v>7</v>
      </c>
      <c r="K14" s="30">
        <f t="shared" si="9"/>
        <v>0</v>
      </c>
      <c r="L14" s="33">
        <f t="shared" si="10"/>
        <v>0</v>
      </c>
      <c r="M14" s="34"/>
      <c r="N14" s="35"/>
      <c r="O14" s="32"/>
      <c r="P14" s="29"/>
      <c r="Q14" s="29"/>
      <c r="R14" s="29"/>
      <c r="S14" s="29"/>
      <c r="U14">
        <f t="shared" si="0"/>
        <v>0</v>
      </c>
      <c r="V14">
        <f t="shared" si="1"/>
        <v>0</v>
      </c>
      <c r="W14">
        <f t="shared" si="2"/>
        <v>0</v>
      </c>
      <c r="X14">
        <f t="shared" si="3"/>
        <v>0</v>
      </c>
      <c r="Y14">
        <f t="shared" si="4"/>
        <v>0</v>
      </c>
      <c r="Z14">
        <f t="shared" si="5"/>
        <v>0</v>
      </c>
      <c r="AA14">
        <f t="shared" si="6"/>
        <v>0</v>
      </c>
    </row>
    <row r="15" spans="1:27" x14ac:dyDescent="0.25">
      <c r="A15" s="29"/>
      <c r="B15" s="29"/>
      <c r="C15" s="29"/>
      <c r="D15" s="29"/>
      <c r="E15" s="33"/>
      <c r="F15" s="34"/>
      <c r="G15" s="35"/>
      <c r="H15" s="32">
        <f t="shared" si="7"/>
        <v>0</v>
      </c>
      <c r="I15" s="31">
        <f t="shared" si="8"/>
        <v>0</v>
      </c>
      <c r="J15" s="6">
        <v>8</v>
      </c>
      <c r="K15" s="30">
        <f t="shared" si="9"/>
        <v>0</v>
      </c>
      <c r="L15" s="33">
        <f t="shared" si="10"/>
        <v>0</v>
      </c>
      <c r="M15" s="34"/>
      <c r="N15" s="35"/>
      <c r="O15" s="32"/>
      <c r="P15" s="29"/>
      <c r="Q15" s="29"/>
      <c r="R15" s="29"/>
      <c r="S15" s="29"/>
      <c r="U15">
        <f t="shared" si="0"/>
        <v>0</v>
      </c>
      <c r="V15">
        <f t="shared" si="1"/>
        <v>0</v>
      </c>
      <c r="W15">
        <f t="shared" si="2"/>
        <v>0</v>
      </c>
      <c r="X15">
        <f t="shared" si="3"/>
        <v>0</v>
      </c>
      <c r="Y15">
        <f t="shared" si="4"/>
        <v>0</v>
      </c>
      <c r="Z15">
        <f t="shared" si="5"/>
        <v>0</v>
      </c>
      <c r="AA15">
        <f t="shared" si="6"/>
        <v>0</v>
      </c>
    </row>
    <row r="16" spans="1:27" x14ac:dyDescent="0.25">
      <c r="A16" s="29"/>
      <c r="B16" s="29"/>
      <c r="C16" s="29"/>
      <c r="D16" s="29"/>
      <c r="E16" s="33"/>
      <c r="F16" s="34"/>
      <c r="G16" s="35"/>
      <c r="H16" s="32">
        <f t="shared" si="7"/>
        <v>0</v>
      </c>
      <c r="I16" s="31">
        <f t="shared" si="8"/>
        <v>0</v>
      </c>
      <c r="J16" s="6">
        <v>9</v>
      </c>
      <c r="K16" s="30">
        <f t="shared" si="9"/>
        <v>0</v>
      </c>
      <c r="L16" s="33">
        <f t="shared" si="10"/>
        <v>0</v>
      </c>
      <c r="M16" s="34"/>
      <c r="N16" s="35"/>
      <c r="O16" s="32"/>
      <c r="P16" s="29"/>
      <c r="Q16" s="29"/>
      <c r="R16" s="29"/>
      <c r="S16" s="29"/>
      <c r="U16">
        <f t="shared" si="0"/>
        <v>0</v>
      </c>
      <c r="V16">
        <f t="shared" si="1"/>
        <v>0</v>
      </c>
      <c r="W16">
        <f t="shared" si="2"/>
        <v>0</v>
      </c>
      <c r="X16">
        <f t="shared" si="3"/>
        <v>0</v>
      </c>
      <c r="Y16">
        <f t="shared" si="4"/>
        <v>0</v>
      </c>
      <c r="Z16">
        <f t="shared" si="5"/>
        <v>0</v>
      </c>
      <c r="AA16">
        <f t="shared" si="6"/>
        <v>0</v>
      </c>
    </row>
    <row r="17" spans="1:27" ht="15.75" thickBot="1" x14ac:dyDescent="0.3">
      <c r="A17" s="36"/>
      <c r="B17" s="36"/>
      <c r="C17" s="36"/>
      <c r="D17" s="36"/>
      <c r="E17" s="37"/>
      <c r="F17" s="38"/>
      <c r="G17" s="39"/>
      <c r="H17" s="44">
        <f t="shared" si="7"/>
        <v>0</v>
      </c>
      <c r="I17" s="52">
        <f t="shared" si="8"/>
        <v>0</v>
      </c>
      <c r="J17" s="19">
        <v>10</v>
      </c>
      <c r="K17" s="53">
        <f t="shared" si="9"/>
        <v>0</v>
      </c>
      <c r="L17" s="37">
        <f t="shared" si="10"/>
        <v>0</v>
      </c>
      <c r="M17" s="38"/>
      <c r="N17" s="39"/>
      <c r="O17" s="44"/>
      <c r="P17" s="36"/>
      <c r="Q17" s="36"/>
      <c r="R17" s="36"/>
      <c r="S17" s="36"/>
      <c r="U17">
        <f t="shared" si="0"/>
        <v>0</v>
      </c>
      <c r="V17">
        <f t="shared" si="1"/>
        <v>0</v>
      </c>
      <c r="W17">
        <f t="shared" si="2"/>
        <v>0</v>
      </c>
      <c r="X17">
        <f t="shared" si="3"/>
        <v>0</v>
      </c>
      <c r="Y17">
        <f t="shared" si="4"/>
        <v>0</v>
      </c>
      <c r="Z17">
        <f t="shared" si="5"/>
        <v>0</v>
      </c>
      <c r="AA17">
        <f t="shared" si="6"/>
        <v>0</v>
      </c>
    </row>
    <row r="18" spans="1:27" x14ac:dyDescent="0.25">
      <c r="A18" s="40"/>
      <c r="B18" s="40"/>
      <c r="C18" s="40"/>
      <c r="D18" s="40"/>
      <c r="E18" s="41"/>
      <c r="F18" s="42"/>
      <c r="G18" s="43"/>
      <c r="H18" s="45">
        <f t="shared" si="7"/>
        <v>0</v>
      </c>
      <c r="I18" s="50">
        <f t="shared" si="8"/>
        <v>0</v>
      </c>
      <c r="J18" s="18">
        <v>11</v>
      </c>
      <c r="K18" s="51">
        <f t="shared" si="9"/>
        <v>0</v>
      </c>
      <c r="L18" s="41">
        <f t="shared" si="10"/>
        <v>0</v>
      </c>
      <c r="M18" s="42"/>
      <c r="N18" s="43"/>
      <c r="O18" s="45"/>
      <c r="P18" s="40"/>
      <c r="Q18" s="40"/>
      <c r="R18" s="40"/>
      <c r="S18" s="40"/>
      <c r="U18">
        <f t="shared" si="0"/>
        <v>0</v>
      </c>
      <c r="V18">
        <f t="shared" si="1"/>
        <v>0</v>
      </c>
      <c r="W18">
        <f t="shared" si="2"/>
        <v>0</v>
      </c>
      <c r="X18">
        <f t="shared" si="3"/>
        <v>0</v>
      </c>
      <c r="Y18">
        <f t="shared" si="4"/>
        <v>0</v>
      </c>
      <c r="Z18">
        <f t="shared" si="5"/>
        <v>0</v>
      </c>
      <c r="AA18">
        <f t="shared" si="6"/>
        <v>0</v>
      </c>
    </row>
    <row r="19" spans="1:27" x14ac:dyDescent="0.25">
      <c r="A19" s="29"/>
      <c r="B19" s="29"/>
      <c r="C19" s="29"/>
      <c r="D19" s="29"/>
      <c r="E19" s="33"/>
      <c r="F19" s="34"/>
      <c r="G19" s="35"/>
      <c r="H19" s="32">
        <f t="shared" si="7"/>
        <v>0</v>
      </c>
      <c r="I19" s="31">
        <f t="shared" si="8"/>
        <v>0</v>
      </c>
      <c r="J19" s="6">
        <v>12</v>
      </c>
      <c r="K19" s="30">
        <f t="shared" si="9"/>
        <v>0</v>
      </c>
      <c r="L19" s="33">
        <f t="shared" si="10"/>
        <v>0</v>
      </c>
      <c r="M19" s="34"/>
      <c r="N19" s="35"/>
      <c r="O19" s="32"/>
      <c r="P19" s="29"/>
      <c r="Q19" s="29"/>
      <c r="R19" s="29"/>
      <c r="S19" s="29"/>
      <c r="U19">
        <f t="shared" si="0"/>
        <v>0</v>
      </c>
      <c r="V19">
        <f t="shared" si="1"/>
        <v>0</v>
      </c>
      <c r="W19">
        <f t="shared" si="2"/>
        <v>0</v>
      </c>
      <c r="X19">
        <f t="shared" si="3"/>
        <v>0</v>
      </c>
      <c r="Y19">
        <f t="shared" si="4"/>
        <v>0</v>
      </c>
      <c r="Z19">
        <f t="shared" si="5"/>
        <v>0</v>
      </c>
      <c r="AA19">
        <f t="shared" si="6"/>
        <v>0</v>
      </c>
    </row>
    <row r="20" spans="1:27" x14ac:dyDescent="0.25">
      <c r="A20" s="29"/>
      <c r="B20" s="29"/>
      <c r="C20" s="29"/>
      <c r="D20" s="29"/>
      <c r="E20" s="33"/>
      <c r="F20" s="34"/>
      <c r="G20" s="35"/>
      <c r="H20" s="32">
        <f t="shared" si="7"/>
        <v>0</v>
      </c>
      <c r="I20" s="31">
        <f t="shared" si="8"/>
        <v>0</v>
      </c>
      <c r="J20" s="6">
        <v>13</v>
      </c>
      <c r="K20" s="30">
        <f t="shared" si="9"/>
        <v>0</v>
      </c>
      <c r="L20" s="33">
        <f t="shared" si="10"/>
        <v>0</v>
      </c>
      <c r="M20" s="34"/>
      <c r="N20" s="35"/>
      <c r="O20" s="32"/>
      <c r="P20" s="29"/>
      <c r="Q20" s="29"/>
      <c r="R20" s="29"/>
      <c r="S20" s="29"/>
      <c r="U20">
        <f t="shared" si="0"/>
        <v>0</v>
      </c>
      <c r="V20">
        <f t="shared" si="1"/>
        <v>0</v>
      </c>
      <c r="W20">
        <f t="shared" si="2"/>
        <v>0</v>
      </c>
      <c r="X20">
        <f t="shared" si="3"/>
        <v>0</v>
      </c>
      <c r="Y20">
        <f t="shared" si="4"/>
        <v>0</v>
      </c>
      <c r="Z20">
        <f t="shared" si="5"/>
        <v>0</v>
      </c>
      <c r="AA20">
        <f t="shared" si="6"/>
        <v>0</v>
      </c>
    </row>
    <row r="21" spans="1:27" x14ac:dyDescent="0.25">
      <c r="A21" s="29"/>
      <c r="B21" s="29"/>
      <c r="C21" s="29"/>
      <c r="D21" s="29"/>
      <c r="E21" s="33"/>
      <c r="F21" s="34"/>
      <c r="G21" s="35"/>
      <c r="H21" s="32">
        <f t="shared" si="7"/>
        <v>0</v>
      </c>
      <c r="I21" s="31">
        <f t="shared" si="8"/>
        <v>0</v>
      </c>
      <c r="J21" s="6">
        <v>14</v>
      </c>
      <c r="K21" s="30">
        <f t="shared" si="9"/>
        <v>0</v>
      </c>
      <c r="L21" s="33">
        <f t="shared" si="10"/>
        <v>0</v>
      </c>
      <c r="M21" s="34"/>
      <c r="N21" s="35"/>
      <c r="O21" s="32"/>
      <c r="P21" s="29"/>
      <c r="Q21" s="29"/>
      <c r="R21" s="29"/>
      <c r="S21" s="29"/>
      <c r="U21">
        <f t="shared" si="0"/>
        <v>0</v>
      </c>
      <c r="V21">
        <f t="shared" si="1"/>
        <v>0</v>
      </c>
      <c r="W21">
        <f t="shared" si="2"/>
        <v>0</v>
      </c>
      <c r="X21">
        <f t="shared" si="3"/>
        <v>0</v>
      </c>
      <c r="Y21">
        <f t="shared" si="4"/>
        <v>0</v>
      </c>
      <c r="Z21">
        <f t="shared" si="5"/>
        <v>0</v>
      </c>
      <c r="AA21">
        <f t="shared" si="6"/>
        <v>0</v>
      </c>
    </row>
    <row r="22" spans="1:27" x14ac:dyDescent="0.25">
      <c r="A22" s="29"/>
      <c r="B22" s="29"/>
      <c r="C22" s="29"/>
      <c r="D22" s="29"/>
      <c r="E22" s="33"/>
      <c r="F22" s="34"/>
      <c r="G22" s="35"/>
      <c r="H22" s="32">
        <f t="shared" si="7"/>
        <v>0</v>
      </c>
      <c r="I22" s="31">
        <f t="shared" si="8"/>
        <v>0</v>
      </c>
      <c r="J22" s="6">
        <v>15</v>
      </c>
      <c r="K22" s="30">
        <f t="shared" si="9"/>
        <v>0</v>
      </c>
      <c r="L22" s="33">
        <f t="shared" si="10"/>
        <v>0</v>
      </c>
      <c r="M22" s="34"/>
      <c r="N22" s="35"/>
      <c r="O22" s="32"/>
      <c r="P22" s="29"/>
      <c r="Q22" s="29"/>
      <c r="R22" s="29"/>
      <c r="S22" s="29"/>
      <c r="U22">
        <f t="shared" si="0"/>
        <v>0</v>
      </c>
      <c r="V22">
        <f t="shared" si="1"/>
        <v>0</v>
      </c>
      <c r="W22">
        <f t="shared" si="2"/>
        <v>0</v>
      </c>
      <c r="X22">
        <f t="shared" si="3"/>
        <v>0</v>
      </c>
      <c r="Y22">
        <f t="shared" si="4"/>
        <v>0</v>
      </c>
      <c r="Z22">
        <f t="shared" si="5"/>
        <v>0</v>
      </c>
      <c r="AA22">
        <f t="shared" si="6"/>
        <v>0</v>
      </c>
    </row>
    <row r="23" spans="1:27" x14ac:dyDescent="0.25">
      <c r="A23" s="29"/>
      <c r="B23" s="29"/>
      <c r="C23" s="29"/>
      <c r="D23" s="29"/>
      <c r="E23" s="33"/>
      <c r="F23" s="34"/>
      <c r="G23" s="35"/>
      <c r="H23" s="32">
        <f t="shared" si="7"/>
        <v>0</v>
      </c>
      <c r="I23" s="31">
        <f t="shared" si="8"/>
        <v>0</v>
      </c>
      <c r="J23" s="6">
        <v>16</v>
      </c>
      <c r="K23" s="30">
        <f t="shared" si="9"/>
        <v>0</v>
      </c>
      <c r="L23" s="33">
        <f t="shared" si="10"/>
        <v>0</v>
      </c>
      <c r="M23" s="34"/>
      <c r="N23" s="35"/>
      <c r="O23" s="32"/>
      <c r="P23" s="29"/>
      <c r="Q23" s="29"/>
      <c r="R23" s="29"/>
      <c r="S23" s="29"/>
      <c r="U23">
        <f t="shared" si="0"/>
        <v>0</v>
      </c>
      <c r="V23">
        <f t="shared" si="1"/>
        <v>0</v>
      </c>
      <c r="W23">
        <f t="shared" si="2"/>
        <v>0</v>
      </c>
      <c r="X23">
        <f t="shared" si="3"/>
        <v>0</v>
      </c>
      <c r="Y23">
        <f t="shared" si="4"/>
        <v>0</v>
      </c>
      <c r="Z23">
        <f t="shared" si="5"/>
        <v>0</v>
      </c>
      <c r="AA23">
        <f t="shared" si="6"/>
        <v>0</v>
      </c>
    </row>
    <row r="24" spans="1:27" x14ac:dyDescent="0.25">
      <c r="A24" s="29"/>
      <c r="B24" s="29"/>
      <c r="C24" s="29"/>
      <c r="D24" s="29"/>
      <c r="E24" s="33"/>
      <c r="F24" s="34"/>
      <c r="G24" s="35"/>
      <c r="H24" s="32">
        <f t="shared" si="7"/>
        <v>0</v>
      </c>
      <c r="I24" s="31">
        <f t="shared" si="8"/>
        <v>0</v>
      </c>
      <c r="J24" s="6">
        <v>17</v>
      </c>
      <c r="K24" s="30">
        <f t="shared" si="9"/>
        <v>0</v>
      </c>
      <c r="L24" s="33">
        <f t="shared" si="10"/>
        <v>0</v>
      </c>
      <c r="M24" s="34"/>
      <c r="N24" s="35"/>
      <c r="O24" s="32"/>
      <c r="P24" s="29"/>
      <c r="Q24" s="29"/>
      <c r="R24" s="29"/>
      <c r="S24" s="29"/>
      <c r="U24">
        <f t="shared" si="0"/>
        <v>0</v>
      </c>
      <c r="V24">
        <f t="shared" si="1"/>
        <v>0</v>
      </c>
      <c r="W24">
        <f t="shared" si="2"/>
        <v>0</v>
      </c>
      <c r="X24">
        <f t="shared" si="3"/>
        <v>0</v>
      </c>
      <c r="Y24">
        <f t="shared" si="4"/>
        <v>0</v>
      </c>
      <c r="Z24">
        <f t="shared" si="5"/>
        <v>0</v>
      </c>
      <c r="AA24">
        <f t="shared" si="6"/>
        <v>0</v>
      </c>
    </row>
    <row r="25" spans="1:27" x14ac:dyDescent="0.25">
      <c r="A25" s="29"/>
      <c r="B25" s="29"/>
      <c r="C25" s="29"/>
      <c r="D25" s="29"/>
      <c r="E25" s="33"/>
      <c r="F25" s="34"/>
      <c r="G25" s="35"/>
      <c r="H25" s="32">
        <f t="shared" si="7"/>
        <v>0</v>
      </c>
      <c r="I25" s="31">
        <f t="shared" si="8"/>
        <v>0</v>
      </c>
      <c r="J25" s="6">
        <v>18</v>
      </c>
      <c r="K25" s="30">
        <f t="shared" si="9"/>
        <v>0</v>
      </c>
      <c r="L25" s="33">
        <f t="shared" si="10"/>
        <v>0</v>
      </c>
      <c r="M25" s="34"/>
      <c r="N25" s="35"/>
      <c r="O25" s="32"/>
      <c r="P25" s="29"/>
      <c r="Q25" s="29"/>
      <c r="R25" s="29"/>
      <c r="S25" s="29"/>
      <c r="U25">
        <f t="shared" si="0"/>
        <v>0</v>
      </c>
      <c r="V25">
        <f t="shared" si="1"/>
        <v>0</v>
      </c>
      <c r="W25">
        <f t="shared" si="2"/>
        <v>0</v>
      </c>
      <c r="X25">
        <f t="shared" si="3"/>
        <v>0</v>
      </c>
      <c r="Y25">
        <f t="shared" si="4"/>
        <v>0</v>
      </c>
      <c r="Z25">
        <f t="shared" si="5"/>
        <v>0</v>
      </c>
      <c r="AA25">
        <f t="shared" si="6"/>
        <v>0</v>
      </c>
    </row>
    <row r="26" spans="1:27" x14ac:dyDescent="0.25">
      <c r="A26" s="29"/>
      <c r="B26" s="29"/>
      <c r="C26" s="29"/>
      <c r="D26" s="29"/>
      <c r="E26" s="33"/>
      <c r="F26" s="34"/>
      <c r="G26" s="35"/>
      <c r="H26" s="32">
        <f t="shared" si="7"/>
        <v>0</v>
      </c>
      <c r="I26" s="31">
        <f t="shared" si="8"/>
        <v>0</v>
      </c>
      <c r="J26" s="6">
        <v>19</v>
      </c>
      <c r="K26" s="30">
        <f t="shared" si="9"/>
        <v>0</v>
      </c>
      <c r="L26" s="33">
        <f t="shared" si="10"/>
        <v>0</v>
      </c>
      <c r="M26" s="34"/>
      <c r="N26" s="35"/>
      <c r="O26" s="32"/>
      <c r="P26" s="29"/>
      <c r="Q26" s="29"/>
      <c r="R26" s="29"/>
      <c r="S26" s="29"/>
      <c r="U26">
        <f t="shared" si="0"/>
        <v>0</v>
      </c>
      <c r="V26">
        <f t="shared" si="1"/>
        <v>0</v>
      </c>
      <c r="W26">
        <f t="shared" si="2"/>
        <v>0</v>
      </c>
      <c r="X26">
        <f t="shared" si="3"/>
        <v>0</v>
      </c>
      <c r="Y26">
        <f t="shared" si="4"/>
        <v>0</v>
      </c>
      <c r="Z26">
        <f t="shared" si="5"/>
        <v>0</v>
      </c>
      <c r="AA26">
        <f t="shared" si="6"/>
        <v>0</v>
      </c>
    </row>
    <row r="27" spans="1:27" x14ac:dyDescent="0.25">
      <c r="A27" s="29"/>
      <c r="B27" s="29"/>
      <c r="C27" s="29"/>
      <c r="D27" s="29"/>
      <c r="E27" s="33"/>
      <c r="F27" s="34"/>
      <c r="G27" s="35"/>
      <c r="H27" s="32">
        <f t="shared" si="7"/>
        <v>0</v>
      </c>
      <c r="I27" s="31">
        <f t="shared" si="8"/>
        <v>0</v>
      </c>
      <c r="J27" s="6">
        <v>20</v>
      </c>
      <c r="K27" s="30">
        <f t="shared" si="9"/>
        <v>0</v>
      </c>
      <c r="L27" s="33">
        <f t="shared" si="10"/>
        <v>0</v>
      </c>
      <c r="M27" s="34"/>
      <c r="N27" s="35"/>
      <c r="O27" s="32"/>
      <c r="P27" s="29"/>
      <c r="Q27" s="29"/>
      <c r="R27" s="29"/>
      <c r="S27" s="29"/>
      <c r="U27">
        <f t="shared" si="0"/>
        <v>0</v>
      </c>
      <c r="V27">
        <f t="shared" si="1"/>
        <v>0</v>
      </c>
      <c r="W27">
        <f t="shared" si="2"/>
        <v>0</v>
      </c>
      <c r="X27">
        <f t="shared" si="3"/>
        <v>0</v>
      </c>
      <c r="Y27">
        <f t="shared" si="4"/>
        <v>0</v>
      </c>
      <c r="Z27">
        <f t="shared" si="5"/>
        <v>0</v>
      </c>
      <c r="AA27">
        <f t="shared" si="6"/>
        <v>0</v>
      </c>
    </row>
    <row r="28" spans="1:27" ht="3.75" customHeight="1" x14ac:dyDescent="0.25">
      <c r="A28" s="8"/>
      <c r="B28" s="8"/>
      <c r="C28" s="8"/>
      <c r="D28" s="8"/>
      <c r="E28" s="8"/>
      <c r="F28" s="9"/>
      <c r="G28" s="9"/>
      <c r="H28" s="9"/>
      <c r="I28" s="9"/>
      <c r="J28" s="9"/>
      <c r="K28" s="9"/>
      <c r="L28" s="9"/>
      <c r="M28" s="9"/>
      <c r="N28" s="9"/>
      <c r="O28" s="8"/>
      <c r="P28" s="8"/>
      <c r="Q28" s="8"/>
      <c r="R28" s="8"/>
      <c r="S28" s="8"/>
    </row>
    <row r="29" spans="1:27" x14ac:dyDescent="0.25">
      <c r="A29" s="5">
        <f>COUNTIF(A8:A27,20)</f>
        <v>0</v>
      </c>
      <c r="B29" s="15">
        <f t="shared" ref="B29:E29" si="11">COUNTIF(B8:B27,20)</f>
        <v>0</v>
      </c>
      <c r="C29" s="15">
        <f t="shared" si="11"/>
        <v>0</v>
      </c>
      <c r="D29" s="15">
        <f t="shared" si="11"/>
        <v>0</v>
      </c>
      <c r="E29" s="15">
        <f t="shared" si="11"/>
        <v>0</v>
      </c>
      <c r="F29" s="82" t="s">
        <v>7</v>
      </c>
      <c r="G29" s="82"/>
      <c r="H29" s="84" t="s">
        <v>4</v>
      </c>
      <c r="I29" s="84"/>
      <c r="J29" s="84"/>
      <c r="K29" s="84"/>
      <c r="L29" s="84"/>
      <c r="M29" s="58" t="s">
        <v>7</v>
      </c>
      <c r="N29" s="58"/>
      <c r="O29" s="15">
        <f t="shared" ref="O29:S29" si="12">COUNTIF(O8:O27,20)</f>
        <v>0</v>
      </c>
      <c r="P29" s="15">
        <f t="shared" si="12"/>
        <v>0</v>
      </c>
      <c r="Q29" s="15">
        <f t="shared" si="12"/>
        <v>0</v>
      </c>
      <c r="R29" s="15">
        <f t="shared" si="12"/>
        <v>0</v>
      </c>
      <c r="S29" s="15">
        <f t="shared" si="12"/>
        <v>0</v>
      </c>
    </row>
    <row r="30" spans="1:27" x14ac:dyDescent="0.25">
      <c r="A30" s="5">
        <f>COUNTIF(A8:A27,10)</f>
        <v>0</v>
      </c>
      <c r="B30" s="15">
        <f t="shared" ref="B30:E30" si="13">COUNTIF(B8:B27,10)</f>
        <v>0</v>
      </c>
      <c r="C30" s="15">
        <f t="shared" si="13"/>
        <v>0</v>
      </c>
      <c r="D30" s="15">
        <f t="shared" si="13"/>
        <v>0</v>
      </c>
      <c r="E30" s="15">
        <f t="shared" si="13"/>
        <v>0</v>
      </c>
      <c r="F30" s="82" t="s">
        <v>6</v>
      </c>
      <c r="G30" s="82"/>
      <c r="H30" s="84"/>
      <c r="I30" s="84"/>
      <c r="J30" s="84"/>
      <c r="K30" s="84"/>
      <c r="L30" s="84"/>
      <c r="M30" s="58" t="s">
        <v>6</v>
      </c>
      <c r="N30" s="58"/>
      <c r="O30" s="15">
        <f t="shared" ref="O30:S30" si="14">COUNTIF(O8:O27,10)</f>
        <v>0</v>
      </c>
      <c r="P30" s="15">
        <f t="shared" si="14"/>
        <v>0</v>
      </c>
      <c r="Q30" s="15">
        <f t="shared" si="14"/>
        <v>0</v>
      </c>
      <c r="R30" s="15">
        <f t="shared" si="14"/>
        <v>0</v>
      </c>
      <c r="S30" s="15">
        <f t="shared" si="14"/>
        <v>0</v>
      </c>
      <c r="U30" s="77" t="s">
        <v>40</v>
      </c>
      <c r="V30" s="77"/>
      <c r="W30" s="77"/>
      <c r="X30" s="77"/>
      <c r="Y30" s="77"/>
    </row>
    <row r="31" spans="1:27" x14ac:dyDescent="0.25">
      <c r="A31" s="15">
        <f>COUNTIF(A8:A27,0)</f>
        <v>0</v>
      </c>
      <c r="B31" s="15">
        <f t="shared" ref="B31:E31" si="15">COUNTIF(B8:B27,0)</f>
        <v>0</v>
      </c>
      <c r="C31" s="15">
        <f t="shared" si="15"/>
        <v>0</v>
      </c>
      <c r="D31" s="15">
        <f t="shared" si="15"/>
        <v>0</v>
      </c>
      <c r="E31" s="15">
        <f t="shared" si="15"/>
        <v>0</v>
      </c>
      <c r="F31" s="75" t="s">
        <v>34</v>
      </c>
      <c r="G31" s="76"/>
      <c r="H31" s="84"/>
      <c r="I31" s="84"/>
      <c r="J31" s="84"/>
      <c r="K31" s="84"/>
      <c r="L31" s="84"/>
      <c r="M31" s="58" t="s">
        <v>34</v>
      </c>
      <c r="N31" s="58"/>
      <c r="O31" s="15">
        <f t="shared" ref="O31:S31" si="16">COUNTIF(O8:O27,0)</f>
        <v>0</v>
      </c>
      <c r="P31" s="15">
        <f t="shared" si="16"/>
        <v>0</v>
      </c>
      <c r="Q31" s="15">
        <f t="shared" si="16"/>
        <v>0</v>
      </c>
      <c r="R31" s="15">
        <f t="shared" si="16"/>
        <v>0</v>
      </c>
      <c r="S31" s="15">
        <f t="shared" si="16"/>
        <v>0</v>
      </c>
      <c r="U31" s="77"/>
      <c r="V31" s="77"/>
      <c r="W31" s="77"/>
      <c r="X31" s="77"/>
      <c r="Y31" s="77"/>
    </row>
    <row r="32" spans="1:27" x14ac:dyDescent="0.25">
      <c r="A32" s="5">
        <f>20*A29+10*A30</f>
        <v>0</v>
      </c>
      <c r="B32" s="15">
        <f t="shared" ref="B32:E32" si="17">20*B29+10*B30</f>
        <v>0</v>
      </c>
      <c r="C32" s="15">
        <f t="shared" si="17"/>
        <v>0</v>
      </c>
      <c r="D32" s="15">
        <f t="shared" si="17"/>
        <v>0</v>
      </c>
      <c r="E32" s="15">
        <f t="shared" si="17"/>
        <v>0</v>
      </c>
      <c r="F32" s="81" t="s">
        <v>5</v>
      </c>
      <c r="G32" s="81"/>
      <c r="H32" s="84"/>
      <c r="I32" s="84"/>
      <c r="J32" s="84"/>
      <c r="K32" s="84"/>
      <c r="L32" s="84"/>
      <c r="M32" s="58" t="s">
        <v>5</v>
      </c>
      <c r="N32" s="58"/>
      <c r="O32" s="15">
        <f t="shared" ref="O32:S32" si="18">20*O29+10*O30</f>
        <v>0</v>
      </c>
      <c r="P32" s="15">
        <f t="shared" si="18"/>
        <v>0</v>
      </c>
      <c r="Q32" s="15">
        <f t="shared" si="18"/>
        <v>0</v>
      </c>
      <c r="R32" s="15">
        <f t="shared" si="18"/>
        <v>0</v>
      </c>
      <c r="S32" s="15">
        <f t="shared" si="18"/>
        <v>0</v>
      </c>
      <c r="U32" s="77"/>
      <c r="V32" s="77"/>
      <c r="W32" s="77"/>
      <c r="X32" s="77"/>
      <c r="Y32" s="77"/>
    </row>
    <row r="33" spans="1:27" ht="15" customHeight="1" x14ac:dyDescent="0.25">
      <c r="A33" s="8"/>
      <c r="B33" s="8"/>
      <c r="C33" s="8"/>
      <c r="D33" s="8"/>
      <c r="E33" s="5">
        <f>SUM(A32:E32)</f>
        <v>0</v>
      </c>
      <c r="F33" s="59" t="s">
        <v>10</v>
      </c>
      <c r="G33" s="59"/>
      <c r="H33" s="59"/>
      <c r="I33" s="59"/>
      <c r="J33" s="59"/>
      <c r="K33" s="59"/>
      <c r="L33" s="59"/>
      <c r="M33" s="59"/>
      <c r="N33" s="59"/>
      <c r="O33" s="5">
        <f>SUM(O32:S32)</f>
        <v>0</v>
      </c>
      <c r="P33" s="8"/>
      <c r="Q33" s="8"/>
      <c r="R33" s="8"/>
      <c r="S33" s="8"/>
      <c r="U33" s="77"/>
      <c r="V33" s="77"/>
      <c r="W33" s="77"/>
      <c r="X33" s="77"/>
      <c r="Y33" s="77"/>
      <c r="Z33" s="77"/>
      <c r="AA33" s="77"/>
    </row>
    <row r="34" spans="1:27" x14ac:dyDescent="0.25">
      <c r="A34" s="21">
        <f>SUM(A29:E30)</f>
        <v>0</v>
      </c>
      <c r="B34" s="65" t="s">
        <v>23</v>
      </c>
      <c r="C34" s="65"/>
      <c r="D34" s="65"/>
      <c r="E34" s="8"/>
      <c r="F34" s="5">
        <f>SUM(F8:F27)</f>
        <v>0</v>
      </c>
      <c r="G34" s="59" t="s">
        <v>8</v>
      </c>
      <c r="H34" s="59"/>
      <c r="I34" s="59"/>
      <c r="J34" s="59"/>
      <c r="K34" s="59"/>
      <c r="L34" s="59"/>
      <c r="M34" s="59"/>
      <c r="N34" s="5">
        <f>SUM(N8:N27)</f>
        <v>0</v>
      </c>
      <c r="O34" s="8"/>
      <c r="P34" s="66" t="s">
        <v>23</v>
      </c>
      <c r="Q34" s="66"/>
      <c r="R34" s="66"/>
      <c r="S34" s="21">
        <f>SUM(O29:S30)</f>
        <v>0</v>
      </c>
      <c r="Z34" s="77"/>
      <c r="AA34" s="77"/>
    </row>
    <row r="35" spans="1:27" ht="15.75" thickBot="1" x14ac:dyDescent="0.3">
      <c r="A35" s="22">
        <f>3*S34-N34/10</f>
        <v>0</v>
      </c>
      <c r="B35" s="64" t="s">
        <v>24</v>
      </c>
      <c r="C35" s="65"/>
      <c r="D35" s="65"/>
      <c r="E35" s="65"/>
      <c r="F35" s="8"/>
      <c r="G35" s="7">
        <f>SUM(G8:G27)</f>
        <v>0</v>
      </c>
      <c r="H35" s="59" t="s">
        <v>9</v>
      </c>
      <c r="I35" s="59"/>
      <c r="J35" s="59"/>
      <c r="K35" s="59"/>
      <c r="L35" s="59"/>
      <c r="M35" s="7">
        <f>SUM(M8:M27)</f>
        <v>0</v>
      </c>
      <c r="N35" s="8"/>
      <c r="O35" s="66" t="s">
        <v>24</v>
      </c>
      <c r="P35" s="66"/>
      <c r="Q35" s="66"/>
      <c r="R35" s="67"/>
      <c r="S35" s="22">
        <f>3*A34-F34/10</f>
        <v>0</v>
      </c>
    </row>
    <row r="36" spans="1:27" ht="30" customHeight="1" thickBot="1" x14ac:dyDescent="0.3">
      <c r="A36" s="87" t="str">
        <f>C5</f>
        <v>Home</v>
      </c>
      <c r="B36" s="87"/>
      <c r="C36" s="87"/>
      <c r="D36" s="88"/>
      <c r="E36" s="70">
        <f>E33+F34+G35</f>
        <v>0</v>
      </c>
      <c r="F36" s="71"/>
      <c r="G36" s="72"/>
      <c r="H36" s="73" t="s">
        <v>35</v>
      </c>
      <c r="I36" s="74"/>
      <c r="J36" s="74"/>
      <c r="K36" s="74"/>
      <c r="L36" s="74"/>
      <c r="M36" s="70">
        <f>M35+N34+O33</f>
        <v>0</v>
      </c>
      <c r="N36" s="71"/>
      <c r="O36" s="72"/>
      <c r="P36" s="85" t="str">
        <f>M5</f>
        <v>Away</v>
      </c>
      <c r="Q36" s="86"/>
      <c r="R36" s="86"/>
      <c r="S36" s="86"/>
      <c r="U36" s="90" t="s">
        <v>42</v>
      </c>
      <c r="V36" s="90"/>
      <c r="W36" s="90"/>
      <c r="X36" s="90"/>
      <c r="Y36" s="90"/>
    </row>
    <row r="37" spans="1:27" ht="15" customHeight="1" x14ac:dyDescent="0.25">
      <c r="A37" s="5"/>
      <c r="B37" s="5"/>
      <c r="C37" s="5"/>
      <c r="D37" s="5"/>
      <c r="E37" s="17"/>
      <c r="F37" s="47">
        <f>SUM(A37:E37)</f>
        <v>0</v>
      </c>
      <c r="G37" s="59" t="s">
        <v>11</v>
      </c>
      <c r="H37" s="59"/>
      <c r="I37" s="59"/>
      <c r="J37" s="59"/>
      <c r="K37" s="59"/>
      <c r="L37" s="59"/>
      <c r="M37" s="59"/>
      <c r="N37" s="46">
        <f>SUM(O37:S37)</f>
        <v>0</v>
      </c>
      <c r="O37" s="17"/>
      <c r="P37" s="5"/>
      <c r="Q37" s="5"/>
      <c r="R37" s="5"/>
      <c r="S37" s="5"/>
      <c r="U37" s="89" t="s">
        <v>41</v>
      </c>
      <c r="V37" s="89"/>
      <c r="W37" s="89"/>
      <c r="X37" s="89"/>
      <c r="Y37" s="89"/>
      <c r="Z37" s="49"/>
    </row>
    <row r="38" spans="1:27" x14ac:dyDescent="0.25">
      <c r="G38" s="69" t="s">
        <v>17</v>
      </c>
      <c r="H38" s="69"/>
      <c r="I38" s="69"/>
      <c r="J38" s="69"/>
      <c r="K38" s="69"/>
      <c r="L38" s="69"/>
      <c r="M38" s="69"/>
      <c r="U38" s="89"/>
      <c r="V38" s="89"/>
      <c r="W38" s="89"/>
      <c r="X38" s="89"/>
      <c r="Y38" s="89"/>
      <c r="Z38" s="49"/>
    </row>
    <row r="39" spans="1:27" x14ac:dyDescent="0.25">
      <c r="G39" s="69"/>
      <c r="H39" s="69"/>
      <c r="I39" s="69"/>
      <c r="J39" s="69"/>
      <c r="K39" s="69"/>
      <c r="L39" s="69"/>
      <c r="M39" s="69"/>
      <c r="U39" s="89"/>
      <c r="V39" s="89"/>
      <c r="W39" s="89"/>
      <c r="X39" s="89"/>
      <c r="Y39" s="89"/>
      <c r="Z39" s="49"/>
    </row>
    <row r="40" spans="1:27" ht="15" customHeight="1" x14ac:dyDescent="0.25">
      <c r="A40" s="12"/>
      <c r="B40" s="12"/>
      <c r="C40" s="12"/>
      <c r="D40" s="12"/>
      <c r="E40" s="12"/>
      <c r="G40" s="92" t="str">
        <f>IF(E36+M36&gt;0,IF(E36&gt;M36,C5,IF(M36&gt;E36,M5,IF(F37+N37=0,"tie",IF(F37&gt;0,CONCATENATE(C5," (OT)"),CONCATENATE(M5," (OT)"))))),"")</f>
        <v/>
      </c>
      <c r="H40" s="92"/>
      <c r="I40" s="92"/>
      <c r="J40" s="92"/>
      <c r="K40" s="92"/>
      <c r="L40" s="92"/>
      <c r="M40" s="92"/>
      <c r="O40" s="12"/>
      <c r="P40" s="12"/>
      <c r="Q40" s="12"/>
      <c r="R40" s="12"/>
      <c r="S40" s="12"/>
      <c r="U40" s="89"/>
      <c r="V40" s="89"/>
      <c r="W40" s="89"/>
      <c r="X40" s="89"/>
      <c r="Y40" s="89"/>
      <c r="Z40" s="49"/>
    </row>
    <row r="41" spans="1:27" ht="15" customHeight="1" x14ac:dyDescent="0.25">
      <c r="A41" s="60" t="s">
        <v>16</v>
      </c>
      <c r="B41" s="60"/>
      <c r="C41" s="60"/>
      <c r="D41" s="60"/>
      <c r="E41" s="60"/>
      <c r="G41" s="93"/>
      <c r="H41" s="93"/>
      <c r="I41" s="93"/>
      <c r="J41" s="93"/>
      <c r="K41" s="93"/>
      <c r="L41" s="93"/>
      <c r="M41" s="93"/>
      <c r="O41" s="60" t="s">
        <v>16</v>
      </c>
      <c r="P41" s="60"/>
      <c r="Q41" s="60"/>
      <c r="R41" s="60"/>
      <c r="S41" s="60"/>
    </row>
    <row r="42" spans="1:27" x14ac:dyDescent="0.25">
      <c r="A42" s="25"/>
      <c r="B42" s="25"/>
      <c r="C42" s="25"/>
      <c r="D42" s="25"/>
      <c r="E42" s="25"/>
      <c r="F42" s="26"/>
      <c r="G42" s="27"/>
      <c r="H42" s="27"/>
      <c r="I42" s="27"/>
      <c r="J42" s="28"/>
      <c r="K42" s="27"/>
      <c r="L42" s="27"/>
      <c r="M42" s="27"/>
      <c r="N42" s="26"/>
      <c r="O42" s="25"/>
      <c r="P42" s="25"/>
      <c r="Q42" s="25"/>
      <c r="R42" s="25"/>
      <c r="S42" s="25"/>
    </row>
    <row r="43" spans="1:27" x14ac:dyDescent="0.25">
      <c r="G43" s="10"/>
      <c r="H43" s="10"/>
      <c r="I43" s="10"/>
      <c r="J43" s="13"/>
      <c r="K43" s="10"/>
      <c r="L43" s="10"/>
      <c r="M43" s="10"/>
    </row>
  </sheetData>
  <mergeCells count="52">
    <mergeCell ref="M29:N29"/>
    <mergeCell ref="A2:B2"/>
    <mergeCell ref="A3:B3"/>
    <mergeCell ref="H2:J2"/>
    <mergeCell ref="H3:K3"/>
    <mergeCell ref="C2:E2"/>
    <mergeCell ref="C3:E3"/>
    <mergeCell ref="U37:Y40"/>
    <mergeCell ref="U36:Y36"/>
    <mergeCell ref="U1:Y2"/>
    <mergeCell ref="U3:Y4"/>
    <mergeCell ref="U5:Y5"/>
    <mergeCell ref="Z33:AA34"/>
    <mergeCell ref="U30:Y33"/>
    <mergeCell ref="L2:Q2"/>
    <mergeCell ref="A4:B4"/>
    <mergeCell ref="L3:Q3"/>
    <mergeCell ref="B34:D34"/>
    <mergeCell ref="P34:R34"/>
    <mergeCell ref="M6:N6"/>
    <mergeCell ref="A6:E6"/>
    <mergeCell ref="O6:S6"/>
    <mergeCell ref="F32:G32"/>
    <mergeCell ref="F30:G30"/>
    <mergeCell ref="F29:G29"/>
    <mergeCell ref="F6:G6"/>
    <mergeCell ref="H6:I6"/>
    <mergeCell ref="H29:L32"/>
    <mergeCell ref="O41:S41"/>
    <mergeCell ref="A5:B5"/>
    <mergeCell ref="C5:I5"/>
    <mergeCell ref="K5:L5"/>
    <mergeCell ref="M5:S5"/>
    <mergeCell ref="B35:E35"/>
    <mergeCell ref="O35:R35"/>
    <mergeCell ref="H35:L35"/>
    <mergeCell ref="K6:L6"/>
    <mergeCell ref="G38:M39"/>
    <mergeCell ref="E36:G36"/>
    <mergeCell ref="M36:O36"/>
    <mergeCell ref="H36:L36"/>
    <mergeCell ref="F31:G31"/>
    <mergeCell ref="M31:N31"/>
    <mergeCell ref="P36:S36"/>
    <mergeCell ref="M30:N30"/>
    <mergeCell ref="M32:N32"/>
    <mergeCell ref="G34:M34"/>
    <mergeCell ref="F33:N33"/>
    <mergeCell ref="A41:E41"/>
    <mergeCell ref="A36:D36"/>
    <mergeCell ref="G37:M37"/>
    <mergeCell ref="G40:M41"/>
  </mergeCells>
  <conditionalFormatting sqref="G8:G27">
    <cfRule type="expression" dxfId="10" priority="13">
      <formula>IF(SUM($A8:$E8)&gt;0,1,0)</formula>
    </cfRule>
  </conditionalFormatting>
  <conditionalFormatting sqref="N8:N27">
    <cfRule type="expression" dxfId="9" priority="12">
      <formula>IF(SUM($A8:$E8)&gt;0,1,0)</formula>
    </cfRule>
  </conditionalFormatting>
  <conditionalFormatting sqref="F8:F27">
    <cfRule type="expression" dxfId="8" priority="11">
      <formula>IF(SUM($O8:$S8)&gt;0,1,0)</formula>
    </cfRule>
  </conditionalFormatting>
  <conditionalFormatting sqref="M8:M27">
    <cfRule type="expression" dxfId="7" priority="10">
      <formula>IF(SUM($O8:$S8)&gt;0,1,0)</formula>
    </cfRule>
  </conditionalFormatting>
  <conditionalFormatting sqref="H8:I27">
    <cfRule type="expression" dxfId="6" priority="9">
      <formula>IF($H8=0,1,0)</formula>
    </cfRule>
  </conditionalFormatting>
  <conditionalFormatting sqref="K8:L27">
    <cfRule type="expression" dxfId="5" priority="8">
      <formula>IF($L8=0,1,0)</formula>
    </cfRule>
  </conditionalFormatting>
  <conditionalFormatting sqref="E36:G36">
    <cfRule type="expression" dxfId="4" priority="4">
      <formula>IF(M36&lt;&gt;K27,1,0)</formula>
    </cfRule>
  </conditionalFormatting>
  <conditionalFormatting sqref="M36">
    <cfRule type="expression" dxfId="3" priority="5">
      <formula>IF(M36&lt;&gt;K27,1,0)</formula>
    </cfRule>
  </conditionalFormatting>
  <conditionalFormatting sqref="A29:S36">
    <cfRule type="cellIs" dxfId="2" priority="3" operator="equal">
      <formula>0</formula>
    </cfRule>
  </conditionalFormatting>
  <conditionalFormatting sqref="U8:Z27">
    <cfRule type="cellIs" dxfId="1" priority="2" operator="greaterThan">
      <formula>0</formula>
    </cfRule>
  </conditionalFormatting>
  <conditionalFormatting sqref="J8:J27">
    <cfRule type="expression" dxfId="0" priority="1">
      <formula>U8</formula>
    </cfRule>
  </conditionalFormatting>
  <pageMargins left="0.7" right="0.7" top="0.75" bottom="0.75" header="0.3" footer="0.3"/>
  <pageSetup orientation="portrait" r:id="rId1"/>
  <headerFooter>
    <oddHeader>&amp;C&amp;"-,Bold"&amp;14TOURNAMENT TITLE GOES HERE</oddHeader>
    <oddFooter>&amp;CBounceback Opps = 3*(Opponent's Total Tossups) - (Opponent's Owned Bonus Total)/10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Academies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Pinyan</dc:creator>
  <cp:lastModifiedBy>Pinyan_Jonathan</cp:lastModifiedBy>
  <cp:lastPrinted>2010-05-10T14:13:57Z</cp:lastPrinted>
  <dcterms:created xsi:type="dcterms:W3CDTF">2010-05-07T12:45:51Z</dcterms:created>
  <dcterms:modified xsi:type="dcterms:W3CDTF">2010-11-16T16:24:17Z</dcterms:modified>
</cp:coreProperties>
</file>