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120" windowWidth="11355" windowHeight="8955"/>
  </bookViews>
  <sheets>
    <sheet name="Sheet1" sheetId="1" r:id="rId1"/>
    <sheet name="Sheet2" sheetId="2" r:id="rId2"/>
    <sheet name="Sheet3" sheetId="3" r:id="rId3"/>
  </sheets>
  <definedNames>
    <definedName name="_xlnm.Print_Area" localSheetId="0">Sheet1!$A$2:$S$49</definedName>
  </definedNames>
  <calcPr calcId="144525"/>
</workbook>
</file>

<file path=xl/calcChain.xml><?xml version="1.0" encoding="utf-8"?>
<calcChain xmlns="http://schemas.openxmlformats.org/spreadsheetml/2006/main">
  <c r="P36" i="1" l="1"/>
  <c r="P37" i="1"/>
  <c r="P38" i="1"/>
  <c r="P39" i="1" s="1"/>
  <c r="E36" i="1"/>
  <c r="E37" i="1"/>
  <c r="E38" i="1"/>
  <c r="E39" i="1" s="1"/>
  <c r="O42" i="1"/>
  <c r="A42" i="1"/>
  <c r="G43" i="1"/>
  <c r="M43" i="1"/>
  <c r="M46" i="1"/>
  <c r="G46" i="1"/>
  <c r="S38" i="1"/>
  <c r="R38" i="1"/>
  <c r="Q38" i="1"/>
  <c r="O38" i="1"/>
  <c r="N38" i="1"/>
  <c r="S37" i="1"/>
  <c r="R37" i="1"/>
  <c r="Q37" i="1"/>
  <c r="O37" i="1"/>
  <c r="N37" i="1"/>
  <c r="S36" i="1"/>
  <c r="S39" i="1" s="1"/>
  <c r="R36" i="1"/>
  <c r="Q36" i="1"/>
  <c r="O36" i="1"/>
  <c r="O39" i="1" s="1"/>
  <c r="N36" i="1"/>
  <c r="B36" i="1"/>
  <c r="C36" i="1"/>
  <c r="D36" i="1"/>
  <c r="F36" i="1"/>
  <c r="B37" i="1"/>
  <c r="C37" i="1"/>
  <c r="D37" i="1"/>
  <c r="F37" i="1"/>
  <c r="B38" i="1"/>
  <c r="C38" i="1"/>
  <c r="D38" i="1"/>
  <c r="F38" i="1"/>
  <c r="N39" i="1"/>
  <c r="A38" i="1"/>
  <c r="A36" i="1"/>
  <c r="R39" i="1"/>
  <c r="F39" i="1"/>
  <c r="L24" i="1"/>
  <c r="AA24" i="1" s="1"/>
  <c r="L25" i="1"/>
  <c r="AA25" i="1" s="1"/>
  <c r="L26" i="1"/>
  <c r="AA26" i="1" s="1"/>
  <c r="L27" i="1"/>
  <c r="L28" i="1"/>
  <c r="AA28" i="1" s="1"/>
  <c r="L29" i="1"/>
  <c r="L30" i="1"/>
  <c r="L31" i="1"/>
  <c r="AA31" i="1" s="1"/>
  <c r="L32" i="1"/>
  <c r="L33" i="1"/>
  <c r="AA33" i="1" s="1"/>
  <c r="H24" i="1"/>
  <c r="H25" i="1"/>
  <c r="H26" i="1"/>
  <c r="H27" i="1"/>
  <c r="H28" i="1"/>
  <c r="H29" i="1"/>
  <c r="H30" i="1"/>
  <c r="AA30" i="1" s="1"/>
  <c r="H31" i="1"/>
  <c r="H32" i="1"/>
  <c r="H33" i="1"/>
  <c r="V9" i="1"/>
  <c r="W9" i="1"/>
  <c r="X9" i="1"/>
  <c r="Y9" i="1"/>
  <c r="AB9" i="1"/>
  <c r="Z9" i="1" s="1"/>
  <c r="V10" i="1"/>
  <c r="W10" i="1"/>
  <c r="X10" i="1"/>
  <c r="Y10" i="1"/>
  <c r="AB10" i="1"/>
  <c r="Z10" i="1" s="1"/>
  <c r="V11" i="1"/>
  <c r="W11" i="1"/>
  <c r="X11" i="1"/>
  <c r="Y11" i="1"/>
  <c r="AB11" i="1"/>
  <c r="Z11" i="1" s="1"/>
  <c r="V12" i="1"/>
  <c r="W12" i="1"/>
  <c r="X12" i="1"/>
  <c r="Y12" i="1"/>
  <c r="AB12" i="1"/>
  <c r="Z12" i="1" s="1"/>
  <c r="V13" i="1"/>
  <c r="W13" i="1"/>
  <c r="X13" i="1"/>
  <c r="Y13" i="1"/>
  <c r="AB13" i="1"/>
  <c r="Z13" i="1" s="1"/>
  <c r="V14" i="1"/>
  <c r="W14" i="1"/>
  <c r="X14" i="1"/>
  <c r="Y14" i="1"/>
  <c r="AB14" i="1"/>
  <c r="Z14" i="1" s="1"/>
  <c r="V15" i="1"/>
  <c r="W15" i="1"/>
  <c r="X15" i="1"/>
  <c r="Y15" i="1"/>
  <c r="AB15" i="1"/>
  <c r="Z15" i="1" s="1"/>
  <c r="V16" i="1"/>
  <c r="W16" i="1"/>
  <c r="X16" i="1"/>
  <c r="Y16" i="1"/>
  <c r="AB16" i="1"/>
  <c r="Z16" i="1" s="1"/>
  <c r="V17" i="1"/>
  <c r="W17" i="1"/>
  <c r="X17" i="1"/>
  <c r="Y17" i="1"/>
  <c r="AB17" i="1"/>
  <c r="Z17" i="1" s="1"/>
  <c r="V18" i="1"/>
  <c r="W18" i="1"/>
  <c r="X18" i="1"/>
  <c r="Y18" i="1"/>
  <c r="AB18" i="1"/>
  <c r="Z18" i="1" s="1"/>
  <c r="V19" i="1"/>
  <c r="W19" i="1"/>
  <c r="X19" i="1"/>
  <c r="Y19" i="1"/>
  <c r="AB19" i="1"/>
  <c r="Z19" i="1" s="1"/>
  <c r="V20" i="1"/>
  <c r="W20" i="1"/>
  <c r="X20" i="1"/>
  <c r="Y20" i="1"/>
  <c r="AB20" i="1"/>
  <c r="Z20" i="1" s="1"/>
  <c r="V21" i="1"/>
  <c r="W21" i="1"/>
  <c r="X21" i="1"/>
  <c r="Y21" i="1"/>
  <c r="AB21" i="1"/>
  <c r="Z21" i="1" s="1"/>
  <c r="V22" i="1"/>
  <c r="W22" i="1"/>
  <c r="X22" i="1"/>
  <c r="Y22" i="1"/>
  <c r="AB22" i="1"/>
  <c r="Z22" i="1" s="1"/>
  <c r="V23" i="1"/>
  <c r="W23" i="1"/>
  <c r="X23" i="1"/>
  <c r="Y23" i="1"/>
  <c r="AB23" i="1"/>
  <c r="Z23" i="1" s="1"/>
  <c r="V24" i="1"/>
  <c r="W24" i="1"/>
  <c r="X24" i="1"/>
  <c r="Y24" i="1"/>
  <c r="AB24" i="1"/>
  <c r="Z24" i="1" s="1"/>
  <c r="V25" i="1"/>
  <c r="W25" i="1"/>
  <c r="X25" i="1"/>
  <c r="Y25" i="1"/>
  <c r="AB25" i="1"/>
  <c r="Z25" i="1" s="1"/>
  <c r="V26" i="1"/>
  <c r="W26" i="1"/>
  <c r="X26" i="1"/>
  <c r="Y26" i="1"/>
  <c r="AB26" i="1"/>
  <c r="Z26" i="1" s="1"/>
  <c r="V27" i="1"/>
  <c r="W27" i="1"/>
  <c r="X27" i="1"/>
  <c r="Y27" i="1"/>
  <c r="AB27" i="1"/>
  <c r="Z27" i="1" s="1"/>
  <c r="V28" i="1"/>
  <c r="W28" i="1"/>
  <c r="X28" i="1"/>
  <c r="Y28" i="1"/>
  <c r="AB28" i="1"/>
  <c r="Z28" i="1" s="1"/>
  <c r="V29" i="1"/>
  <c r="W29" i="1"/>
  <c r="X29" i="1"/>
  <c r="Y29" i="1"/>
  <c r="AB29" i="1"/>
  <c r="Z29" i="1" s="1"/>
  <c r="V30" i="1"/>
  <c r="W30" i="1"/>
  <c r="X30" i="1"/>
  <c r="Y30" i="1"/>
  <c r="AB30" i="1"/>
  <c r="Z30" i="1" s="1"/>
  <c r="V31" i="1"/>
  <c r="W31" i="1"/>
  <c r="X31" i="1"/>
  <c r="Y31" i="1"/>
  <c r="AB31" i="1"/>
  <c r="Z31" i="1" s="1"/>
  <c r="V32" i="1"/>
  <c r="W32" i="1"/>
  <c r="X32" i="1"/>
  <c r="Y32" i="1"/>
  <c r="AB32" i="1"/>
  <c r="Z32" i="1" s="1"/>
  <c r="V33" i="1"/>
  <c r="W33" i="1"/>
  <c r="X33" i="1"/>
  <c r="Y33" i="1"/>
  <c r="AB33" i="1"/>
  <c r="Z33" i="1" s="1"/>
  <c r="X8" i="1"/>
  <c r="Y8" i="1"/>
  <c r="W8" i="1"/>
  <c r="AB8" i="1"/>
  <c r="Z8" i="1" s="1"/>
  <c r="M41" i="1"/>
  <c r="G41" i="1"/>
  <c r="A37" i="1"/>
  <c r="L10" i="1"/>
  <c r="AA10" i="1" s="1"/>
  <c r="L11" i="1"/>
  <c r="AA11" i="1" s="1"/>
  <c r="L12" i="1"/>
  <c r="AA12" i="1" s="1"/>
  <c r="L13" i="1"/>
  <c r="AA13" i="1" s="1"/>
  <c r="L14" i="1"/>
  <c r="AA14" i="1" s="1"/>
  <c r="L15" i="1"/>
  <c r="AA15" i="1" s="1"/>
  <c r="L16" i="1"/>
  <c r="AA16" i="1" s="1"/>
  <c r="L17" i="1"/>
  <c r="AA17" i="1" s="1"/>
  <c r="L18" i="1"/>
  <c r="AA18" i="1" s="1"/>
  <c r="L19" i="1"/>
  <c r="AA19" i="1" s="1"/>
  <c r="L20" i="1"/>
  <c r="L21" i="1"/>
  <c r="AA21" i="1" s="1"/>
  <c r="L22" i="1"/>
  <c r="AA22" i="1" s="1"/>
  <c r="L23" i="1"/>
  <c r="AA23" i="1" s="1"/>
  <c r="L9" i="1"/>
  <c r="AA9" i="1" s="1"/>
  <c r="L8" i="1"/>
  <c r="AA8" i="1" s="1"/>
  <c r="H10" i="1"/>
  <c r="H11" i="1"/>
  <c r="H12" i="1"/>
  <c r="H13" i="1"/>
  <c r="H14" i="1"/>
  <c r="H15" i="1"/>
  <c r="H16" i="1"/>
  <c r="H17" i="1"/>
  <c r="H18" i="1"/>
  <c r="H19" i="1"/>
  <c r="H20" i="1"/>
  <c r="H21" i="1"/>
  <c r="H22" i="1"/>
  <c r="H23" i="1"/>
  <c r="H9" i="1"/>
  <c r="H8" i="1"/>
  <c r="I8" i="1" s="1"/>
  <c r="V8" i="1"/>
  <c r="AA27" i="1" l="1"/>
  <c r="AA29" i="1"/>
  <c r="AA32" i="1"/>
  <c r="U32" i="1" s="1"/>
  <c r="C39" i="1"/>
  <c r="Q39" i="1"/>
  <c r="AA20" i="1"/>
  <c r="B39" i="1"/>
  <c r="D39" i="1"/>
  <c r="A39" i="1"/>
  <c r="U31" i="1"/>
  <c r="U29" i="1"/>
  <c r="U27" i="1"/>
  <c r="U26" i="1"/>
  <c r="U22" i="1"/>
  <c r="U21" i="1"/>
  <c r="U20" i="1"/>
  <c r="U19" i="1"/>
  <c r="U10" i="1"/>
  <c r="U9" i="1"/>
  <c r="U33" i="1"/>
  <c r="U30" i="1"/>
  <c r="U28" i="1"/>
  <c r="U25" i="1"/>
  <c r="U24" i="1"/>
  <c r="U23" i="1"/>
  <c r="U18" i="1"/>
  <c r="U17" i="1"/>
  <c r="U16" i="1"/>
  <c r="U15" i="1"/>
  <c r="U14" i="1"/>
  <c r="U13" i="1"/>
  <c r="U12" i="1"/>
  <c r="U11" i="1"/>
  <c r="S41" i="1"/>
  <c r="I9" i="1"/>
  <c r="I10" i="1" s="1"/>
  <c r="I11" i="1" s="1"/>
  <c r="I12" i="1" s="1"/>
  <c r="I13" i="1" s="1"/>
  <c r="I14" i="1" s="1"/>
  <c r="I15" i="1" s="1"/>
  <c r="I16" i="1" s="1"/>
  <c r="I17" i="1" s="1"/>
  <c r="I18" i="1" s="1"/>
  <c r="I19" i="1" s="1"/>
  <c r="I20" i="1" s="1"/>
  <c r="I21" i="1" s="1"/>
  <c r="I22" i="1" s="1"/>
  <c r="I23" i="1" s="1"/>
  <c r="I24" i="1" s="1"/>
  <c r="I25" i="1" s="1"/>
  <c r="I26" i="1" s="1"/>
  <c r="I27" i="1" s="1"/>
  <c r="I28" i="1" s="1"/>
  <c r="I29" i="1" s="1"/>
  <c r="I30" i="1" s="1"/>
  <c r="I31" i="1" s="1"/>
  <c r="I32" i="1" s="1"/>
  <c r="I33" i="1" s="1"/>
  <c r="A41" i="1"/>
  <c r="N40" i="1"/>
  <c r="M42" i="1" s="1"/>
  <c r="K8" i="1"/>
  <c r="K9" i="1" s="1"/>
  <c r="F40" i="1" l="1"/>
  <c r="F42" i="1" s="1"/>
  <c r="H48" i="1" s="1"/>
  <c r="K10" i="1"/>
  <c r="K11" i="1" s="1"/>
  <c r="U8" i="1"/>
  <c r="M49" i="1" l="1"/>
  <c r="K12" i="1"/>
  <c r="K13" i="1" l="1"/>
  <c r="K14" i="1" l="1"/>
  <c r="K15" i="1" l="1"/>
  <c r="K16" i="1" l="1"/>
  <c r="K17" i="1" l="1"/>
  <c r="K18" i="1" l="1"/>
  <c r="K19" i="1" l="1"/>
  <c r="K20" i="1" l="1"/>
  <c r="K21" i="1" l="1"/>
  <c r="K22" i="1" l="1"/>
  <c r="K23" i="1" l="1"/>
  <c r="K24" i="1" s="1"/>
  <c r="K25" i="1" s="1"/>
  <c r="K26" i="1" s="1"/>
  <c r="K27" i="1" s="1"/>
  <c r="K28" i="1" s="1"/>
  <c r="K29" i="1" s="1"/>
  <c r="K30" i="1" s="1"/>
  <c r="K31" i="1" s="1"/>
  <c r="K32" i="1" s="1"/>
  <c r="K33" i="1" s="1"/>
</calcChain>
</file>

<file path=xl/sharedStrings.xml><?xml version="1.0" encoding="utf-8"?>
<sst xmlns="http://schemas.openxmlformats.org/spreadsheetml/2006/main" count="50" uniqueCount="41">
  <si>
    <t>Team</t>
  </si>
  <si>
    <t>Bonus</t>
  </si>
  <si>
    <t>Total</t>
  </si>
  <si>
    <t>Players</t>
  </si>
  <si>
    <t>INDIVIDUAL TOTALS</t>
  </si>
  <si>
    <t>TEAM'S INDIVIDUAL TOTAL</t>
  </si>
  <si>
    <t>Round</t>
  </si>
  <si>
    <t>Room</t>
  </si>
  <si>
    <t>Moderator</t>
  </si>
  <si>
    <t>Scorekeeper</t>
  </si>
  <si>
    <t>This TU</t>
  </si>
  <si>
    <t>Cumulative</t>
  </si>
  <si>
    <t>Tossup #</t>
  </si>
  <si>
    <t>TOTAL TOSSUPS</t>
  </si>
  <si>
    <t>Overall check</t>
  </si>
  <si>
    <t>Notes</t>
  </si>
  <si>
    <t>Instructions: If printing scoresheets, only print Page 1. Make sure that header is accurate for your tournament.</t>
  </si>
  <si>
    <t>Use Notes row for any useful information like "Game 1 of advantage final, Team A with advantage" or to mark protests</t>
  </si>
  <si>
    <t>TU score</t>
  </si>
  <si>
    <t>&gt;1 player gets TU</t>
  </si>
  <si>
    <t>Home</t>
  </si>
  <si>
    <t>Away</t>
  </si>
  <si>
    <t>Bonus points without tossup</t>
  </si>
  <si>
    <t>If either score in this box is highlighted red, the final score does not match the final running score.</t>
  </si>
  <si>
    <t>NAQT SCORESHEET SPREADSHEET by Jon Pinyan (BCA/WUSTL)</t>
  </si>
  <si>
    <t>Pts</t>
  </si>
  <si>
    <t>TU score not 10 or 15</t>
  </si>
  <si>
    <t>Bonus points not in [0,30]</t>
  </si>
  <si>
    <t>More than one neg</t>
  </si>
  <si>
    <t>Two players on team buzz</t>
  </si>
  <si>
    <t>TU read</t>
  </si>
  <si>
    <t>BONUS TOTAL</t>
  </si>
  <si>
    <t>OVERTIME
(THREE TOSSUPS)</t>
  </si>
  <si>
    <t>SUDDEN DEATH OT</t>
  </si>
  <si>
    <r>
      <rPr>
        <sz val="12"/>
        <color theme="1"/>
        <rFont val="Calibri"/>
        <family val="2"/>
        <scheme val="minor"/>
      </rPr>
      <t>GRAND TOTAL</t>
    </r>
    <r>
      <rPr>
        <sz val="10"/>
        <color theme="1"/>
        <rFont val="Calibri"/>
        <family val="2"/>
        <scheme val="minor"/>
      </rPr>
      <t xml:space="preserve">
</t>
    </r>
    <r>
      <rPr>
        <sz val="9"/>
        <color theme="1"/>
        <rFont val="Calibri"/>
        <family val="2"/>
        <scheme val="minor"/>
      </rPr>
      <t>CHECK VS THE CUM. SCORE</t>
    </r>
  </si>
  <si>
    <t>If entering stats on computer, columns S-Y provide checks. If column S != 0, the tossup # will be highlighted red. Find the column(s) which is not 0 and fix it.</t>
  </si>
  <si>
    <t>Note that all "total" rows do NOT include a tiebreaker. This is because (a) the totaling check should occur BEFORE any tiebreaker is played, (b) Total Tossups equals Bonuses Heard this way.</t>
  </si>
  <si>
    <t>If the score is tied after the second half ends, and your tournament format allows ties, leave this row blank; "tie" will appear below. If you play overtime, use these rows, and the winner box will note the winning team and (OT). Note that the grand total will NOT reflect any overtime scoring.</t>
  </si>
  <si>
    <t>CONFIRM WINNING TEAM</t>
  </si>
  <si>
    <t>CAPTAIN'S SIGNATURE</t>
  </si>
  <si>
    <t>INDIVIDUAL TOSSUPS PLAYED</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</si>
</sst>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2"/>
      <color theme="1"/>
      <name val="Calibri"/>
      <family val="2"/>
      <scheme val="minor"/>
    </font>
    <font>
      <sz val="14"/>
      <color theme="1"/>
      <name val="Calibri"/>
      <family val="2"/>
      <scheme val="minor"/>
    </font>
    <font>
      <sz val="16"/>
      <color theme="1"/>
      <name val="Calibri"/>
      <family val="2"/>
      <scheme val="minor"/>
    </font>
    <font>
      <sz val="10"/>
      <color theme="1"/>
      <name val="Calibri"/>
      <family val="2"/>
      <scheme val="minor"/>
    </font>
    <font>
      <sz val="9"/>
      <color theme="1"/>
      <name val="Calibri"/>
      <family val="2"/>
      <scheme val="minor"/>
    </font>
    <font>
      <sz val="20"/>
      <color theme="1"/>
      <name val="Calibri"/>
      <family val="2"/>
      <scheme val="minor"/>
    </font>
    <font>
      <b/>
      <sz val="16"/>
      <color theme="1"/>
      <name val="Calibri"/>
      <family val="2"/>
      <scheme val="minor"/>
    </font>
    <font>
      <sz val="10"/>
      <color theme="0"/>
      <name val="Calibri"/>
      <family val="2"/>
      <scheme val="minor"/>
    </font>
    <font>
      <b/>
      <sz val="10"/>
      <color theme="1"/>
      <name val="Calibri"/>
      <family val="2"/>
      <scheme val="minor"/>
    </font>
    <font>
      <sz val="10"/>
      <name val="Calibri"/>
      <family val="2"/>
      <scheme val="minor"/>
    </font>
    <font>
      <b/>
      <sz val="18"/>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s>
  <cellStyleXfs count="1">
    <xf numFmtId="0" fontId="0" fillId="0" borderId="0"/>
  </cellStyleXfs>
  <cellXfs count="112">
    <xf numFmtId="0" fontId="0" fillId="0" borderId="0" xfId="0"/>
    <xf numFmtId="0" fontId="0" fillId="0" borderId="0" xfId="0" applyAlignment="1">
      <alignment horizontal="center"/>
    </xf>
    <xf numFmtId="0" fontId="2" fillId="0" borderId="0" xfId="0" applyFont="1" applyAlignment="1"/>
    <xf numFmtId="0" fontId="4" fillId="0" borderId="0" xfId="0" applyFont="1"/>
    <xf numFmtId="0" fontId="1" fillId="0" borderId="1" xfId="0" applyFont="1" applyBorder="1" applyAlignment="1">
      <alignment horizontal="center"/>
    </xf>
    <xf numFmtId="0" fontId="0" fillId="2" borderId="0" xfId="0" applyFill="1" applyBorder="1"/>
    <xf numFmtId="0" fontId="0" fillId="2" borderId="0" xfId="0" applyFill="1" applyBorder="1" applyAlignment="1"/>
    <xf numFmtId="0" fontId="0" fillId="0" borderId="0" xfId="0" applyBorder="1"/>
    <xf numFmtId="0" fontId="2" fillId="0" borderId="4" xfId="0" applyFont="1" applyBorder="1" applyAlignment="1"/>
    <xf numFmtId="0" fontId="0" fillId="0" borderId="0" xfId="0" applyBorder="1" applyAlignment="1">
      <alignment horizontal="center"/>
    </xf>
    <xf numFmtId="0" fontId="1" fillId="0" borderId="1" xfId="0" applyFont="1" applyBorder="1" applyAlignment="1">
      <alignment horizontal="center" textRotation="90" wrapText="1"/>
    </xf>
    <xf numFmtId="0" fontId="3" fillId="0" borderId="4" xfId="0" applyFont="1" applyBorder="1" applyAlignment="1"/>
    <xf numFmtId="0" fontId="0" fillId="0" borderId="0" xfId="0" applyAlignment="1">
      <alignment wrapText="1"/>
    </xf>
    <xf numFmtId="0" fontId="0" fillId="0" borderId="0" xfId="0" applyFill="1" applyAlignment="1">
      <alignment vertical="center"/>
    </xf>
    <xf numFmtId="0" fontId="0" fillId="0" borderId="0" xfId="0" applyFill="1"/>
    <xf numFmtId="0" fontId="0" fillId="0" borderId="0" xfId="0" applyFill="1" applyBorder="1"/>
    <xf numFmtId="0" fontId="0" fillId="0" borderId="0" xfId="0" applyFill="1" applyBorder="1" applyAlignment="1">
      <alignment horizontal="center"/>
    </xf>
    <xf numFmtId="0" fontId="0" fillId="0" borderId="1" xfId="0" applyBorder="1" applyAlignment="1">
      <alignment textRotation="90"/>
    </xf>
    <xf numFmtId="0" fontId="5" fillId="0" borderId="0" xfId="0" applyFont="1" applyAlignment="1">
      <alignment vertical="top" wrapText="1"/>
    </xf>
    <xf numFmtId="0" fontId="0" fillId="0" borderId="0" xfId="0" applyAlignment="1">
      <alignment wrapText="1"/>
    </xf>
    <xf numFmtId="0" fontId="8" fillId="3" borderId="0" xfId="0" applyFont="1" applyFill="1"/>
    <xf numFmtId="0" fontId="0" fillId="3" borderId="0" xfId="0" applyFill="1"/>
    <xf numFmtId="0" fontId="0" fillId="3" borderId="0" xfId="0" applyFill="1" applyAlignment="1">
      <alignment horizontal="center"/>
    </xf>
    <xf numFmtId="0" fontId="4" fillId="0" borderId="0" xfId="0" applyFont="1" applyFill="1"/>
    <xf numFmtId="0" fontId="2" fillId="0" borderId="0" xfId="0" applyFont="1" applyBorder="1" applyAlignment="1">
      <alignment horizontal="center"/>
    </xf>
    <xf numFmtId="0" fontId="4" fillId="0" borderId="1" xfId="0" applyFont="1" applyBorder="1" applyAlignment="1">
      <alignment horizontal="center"/>
    </xf>
    <xf numFmtId="0" fontId="4" fillId="0" borderId="9"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9" fillId="0" borderId="1" xfId="0" applyFont="1" applyBorder="1"/>
    <xf numFmtId="0" fontId="4" fillId="2" borderId="1" xfId="0" applyFont="1" applyFill="1" applyBorder="1" applyAlignment="1">
      <alignment horizontal="center"/>
    </xf>
    <xf numFmtId="0" fontId="9" fillId="0" borderId="1" xfId="0" applyFont="1" applyBorder="1" applyAlignment="1">
      <alignment horizontal="left"/>
    </xf>
    <xf numFmtId="0" fontId="4" fillId="0" borderId="14" xfId="0" applyFont="1" applyBorder="1" applyAlignment="1">
      <alignment horizontal="center"/>
    </xf>
    <xf numFmtId="0" fontId="4" fillId="0" borderId="6" xfId="0" applyFont="1" applyBorder="1" applyAlignment="1">
      <alignment horizontal="center"/>
    </xf>
    <xf numFmtId="0" fontId="4" fillId="0" borderId="11" xfId="0" applyFont="1" applyBorder="1" applyAlignment="1">
      <alignment horizontal="center"/>
    </xf>
    <xf numFmtId="0" fontId="4" fillId="0" borderId="15" xfId="0" applyFont="1" applyBorder="1" applyAlignment="1">
      <alignment horizontal="center"/>
    </xf>
    <xf numFmtId="0" fontId="4" fillId="0" borderId="12" xfId="0" applyFont="1" applyBorder="1" applyAlignment="1">
      <alignment horizontal="center"/>
    </xf>
    <xf numFmtId="0" fontId="9" fillId="0" borderId="6" xfId="0" applyFont="1" applyBorder="1"/>
    <xf numFmtId="0" fontId="4" fillId="2" borderId="6" xfId="0" applyFont="1" applyFill="1" applyBorder="1" applyAlignment="1">
      <alignment horizontal="center"/>
    </xf>
    <xf numFmtId="0" fontId="9" fillId="0" borderId="6" xfId="0" applyFont="1" applyBorder="1" applyAlignment="1">
      <alignment horizontal="left"/>
    </xf>
    <xf numFmtId="0" fontId="4" fillId="0" borderId="16" xfId="0" applyFont="1" applyBorder="1" applyAlignment="1">
      <alignment horizontal="center"/>
    </xf>
    <xf numFmtId="0" fontId="4" fillId="2" borderId="0" xfId="0" applyFont="1" applyFill="1" applyBorder="1"/>
    <xf numFmtId="0" fontId="4" fillId="0" borderId="1" xfId="0" applyFont="1" applyFill="1" applyBorder="1"/>
    <xf numFmtId="0" fontId="4" fillId="2" borderId="0" xfId="0" applyFont="1" applyFill="1" applyBorder="1" applyAlignment="1">
      <alignment horizontal="left"/>
    </xf>
    <xf numFmtId="0" fontId="4" fillId="0" borderId="0" xfId="0" applyFont="1" applyAlignment="1">
      <alignment vertical="top" wrapText="1"/>
    </xf>
    <xf numFmtId="0" fontId="4" fillId="2" borderId="1" xfId="0" applyFont="1" applyFill="1" applyBorder="1" applyAlignment="1"/>
    <xf numFmtId="0" fontId="4" fillId="2" borderId="1" xfId="0" applyFont="1" applyFill="1" applyBorder="1" applyAlignment="1">
      <alignment horizontal="right"/>
    </xf>
    <xf numFmtId="0" fontId="4" fillId="2" borderId="1" xfId="0" applyFont="1" applyFill="1" applyBorder="1" applyAlignment="1">
      <alignment horizontal="left"/>
    </xf>
    <xf numFmtId="0" fontId="4" fillId="2" borderId="9" xfId="0" applyFont="1" applyFill="1" applyBorder="1" applyAlignment="1">
      <alignment horizontal="left"/>
    </xf>
    <xf numFmtId="0" fontId="1" fillId="0" borderId="0" xfId="0" applyFont="1" applyAlignment="1">
      <alignment vertical="center"/>
    </xf>
    <xf numFmtId="0" fontId="9" fillId="0" borderId="1" xfId="0" applyFont="1" applyBorder="1" applyAlignment="1">
      <alignment horizontal="center"/>
    </xf>
    <xf numFmtId="0" fontId="10" fillId="0" borderId="11" xfId="0" applyFont="1" applyFill="1" applyBorder="1" applyAlignment="1">
      <alignment horizontal="center"/>
    </xf>
    <xf numFmtId="0" fontId="10" fillId="0" borderId="12" xfId="0" applyFont="1" applyFill="1" applyBorder="1" applyAlignment="1">
      <alignment horizontal="center"/>
    </xf>
    <xf numFmtId="0" fontId="1" fillId="0" borderId="4" xfId="0" applyFont="1" applyBorder="1" applyAlignment="1"/>
    <xf numFmtId="0" fontId="1" fillId="0" borderId="3" xfId="0" applyFont="1" applyBorder="1" applyAlignment="1"/>
    <xf numFmtId="0" fontId="1" fillId="0" borderId="0" xfId="0" applyFont="1" applyAlignment="1"/>
    <xf numFmtId="0" fontId="1" fillId="0" borderId="0" xfId="0" applyFont="1"/>
    <xf numFmtId="0" fontId="1" fillId="0" borderId="0" xfId="0" applyFont="1" applyAlignment="1">
      <alignment vertical="top" wrapText="1"/>
    </xf>
    <xf numFmtId="0" fontId="11" fillId="0" borderId="21"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12" xfId="0" applyFont="1" applyFill="1" applyBorder="1" applyAlignment="1">
      <alignment horizontal="center" vertical="center"/>
    </xf>
    <xf numFmtId="0" fontId="4" fillId="2" borderId="3" xfId="0" applyFont="1" applyFill="1" applyBorder="1" applyAlignment="1">
      <alignment horizontal="center" vertical="top"/>
    </xf>
    <xf numFmtId="0" fontId="2" fillId="2" borderId="4"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19" xfId="0" applyFont="1" applyFill="1" applyBorder="1" applyAlignment="1">
      <alignment horizontal="left" vertical="center"/>
    </xf>
    <xf numFmtId="0" fontId="2" fillId="2" borderId="4" xfId="0" applyFont="1" applyFill="1" applyBorder="1" applyAlignment="1">
      <alignment horizontal="left" vertical="center"/>
    </xf>
    <xf numFmtId="0" fontId="4" fillId="2" borderId="11" xfId="0" applyFont="1" applyFill="1" applyBorder="1" applyAlignment="1">
      <alignment horizontal="center"/>
    </xf>
    <xf numFmtId="0" fontId="4" fillId="2" borderId="4" xfId="0" applyFont="1" applyFill="1" applyBorder="1" applyAlignment="1">
      <alignment horizontal="center"/>
    </xf>
    <xf numFmtId="0" fontId="4" fillId="2" borderId="12" xfId="0" applyFont="1" applyFill="1" applyBorder="1" applyAlignment="1">
      <alignment horizont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2" fillId="2" borderId="19"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20"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6" xfId="0" applyFont="1" applyFill="1" applyBorder="1" applyAlignment="1">
      <alignment horizontal="center" vertical="center"/>
    </xf>
    <xf numFmtId="0" fontId="1" fillId="0" borderId="0" xfId="0" applyFont="1" applyAlignment="1">
      <alignment horizontal="center"/>
    </xf>
    <xf numFmtId="0" fontId="2" fillId="0" borderId="3" xfId="0" applyFont="1" applyBorder="1" applyAlignment="1">
      <alignment horizontal="center"/>
    </xf>
    <xf numFmtId="0" fontId="2" fillId="0" borderId="5" xfId="0" applyFont="1" applyBorder="1" applyAlignment="1">
      <alignment horizontal="center"/>
    </xf>
    <xf numFmtId="0" fontId="4" fillId="2" borderId="0" xfId="0" applyFont="1" applyFill="1" applyBorder="1" applyAlignment="1">
      <alignment horizontal="left"/>
    </xf>
    <xf numFmtId="0" fontId="4" fillId="2" borderId="0" xfId="0" applyFont="1" applyFill="1" applyBorder="1" applyAlignment="1">
      <alignment horizontal="right"/>
    </xf>
    <xf numFmtId="0" fontId="1" fillId="0" borderId="1" xfId="0" applyFont="1" applyBorder="1" applyAlignment="1">
      <alignment horizontal="center"/>
    </xf>
    <xf numFmtId="0" fontId="4" fillId="2" borderId="1" xfId="0" applyFont="1" applyFill="1" applyBorder="1" applyAlignment="1">
      <alignment horizontal="center" vertical="center"/>
    </xf>
    <xf numFmtId="0" fontId="4" fillId="2" borderId="0" xfId="0" applyFont="1" applyFill="1" applyBorder="1" applyAlignment="1">
      <alignment horizontal="center"/>
    </xf>
    <xf numFmtId="0" fontId="3" fillId="0" borderId="4" xfId="0" applyFont="1" applyBorder="1" applyAlignment="1"/>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1" fillId="0" borderId="2" xfId="0" applyFont="1" applyBorder="1" applyAlignment="1">
      <alignment horizontal="center" textRotation="90"/>
    </xf>
    <xf numFmtId="0" fontId="1" fillId="0" borderId="6" xfId="0" applyFont="1" applyBorder="1" applyAlignment="1">
      <alignment horizontal="center" textRotation="90"/>
    </xf>
    <xf numFmtId="0" fontId="2" fillId="0" borderId="0" xfId="0" applyFont="1" applyAlignment="1">
      <alignment horizontal="center"/>
    </xf>
    <xf numFmtId="0" fontId="2" fillId="0" borderId="0" xfId="0" applyFont="1" applyAlignment="1"/>
    <xf numFmtId="0" fontId="2" fillId="0" borderId="4" xfId="0" applyFont="1" applyBorder="1" applyAlignment="1">
      <alignment horizontal="center"/>
    </xf>
    <xf numFmtId="0" fontId="5" fillId="0" borderId="0" xfId="0" applyFont="1" applyAlignment="1">
      <alignment vertical="top" wrapText="1"/>
    </xf>
    <xf numFmtId="0" fontId="1" fillId="0" borderId="3" xfId="0" applyFont="1" applyBorder="1" applyAlignment="1">
      <alignment horizontal="center"/>
    </xf>
    <xf numFmtId="0" fontId="4" fillId="2" borderId="2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0" fillId="0" borderId="0" xfId="0" applyAlignment="1">
      <alignment wrapText="1"/>
    </xf>
    <xf numFmtId="0" fontId="4" fillId="0" borderId="0" xfId="0" applyFont="1" applyAlignment="1">
      <alignment vertical="top" wrapText="1"/>
    </xf>
    <xf numFmtId="0" fontId="4" fillId="2" borderId="1" xfId="0" applyFont="1" applyFill="1" applyBorder="1" applyAlignment="1">
      <alignment horizontal="center"/>
    </xf>
    <xf numFmtId="0" fontId="1" fillId="0" borderId="4" xfId="0" applyFont="1" applyBorder="1" applyAlignment="1"/>
    <xf numFmtId="0" fontId="1" fillId="0" borderId="5" xfId="0" applyFont="1" applyBorder="1" applyAlignment="1">
      <alignment horizontal="center"/>
    </xf>
  </cellXfs>
  <cellStyles count="1">
    <cellStyle name="Normal" xfId="0" builtinId="0"/>
  </cellStyles>
  <dxfs count="9">
    <dxf>
      <fill>
        <patternFill>
          <bgColor rgb="FFFF0000"/>
        </patternFill>
      </fill>
    </dxf>
    <dxf>
      <fill>
        <patternFill>
          <bgColor rgb="FFFF0000"/>
        </patternFill>
      </fill>
    </dxf>
    <dxf>
      <font>
        <color theme="0"/>
      </font>
      <fill>
        <patternFill>
          <bgColor rgb="FFFF0000"/>
        </patternFill>
      </fill>
    </dxf>
    <dxf>
      <fill>
        <patternFill>
          <bgColor rgb="FFC00000"/>
        </patternFill>
      </fill>
    </dxf>
    <dxf>
      <font>
        <color theme="0"/>
      </font>
    </dxf>
    <dxf>
      <font>
        <color theme="0"/>
      </font>
    </dxf>
    <dxf>
      <font>
        <color theme="0"/>
      </font>
    </dxf>
    <dxf>
      <fill>
        <patternFill>
          <bgColor theme="1"/>
        </patternFill>
      </fill>
    </dxf>
    <dxf>
      <fill>
        <patternFill>
          <b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1"/>
  <sheetViews>
    <sheetView showGridLines="0" tabSelected="1" topLeftCell="A26" zoomScaleNormal="100" zoomScaleSheetLayoutView="100" workbookViewId="0">
      <selection activeCell="H48" sqref="H48:L49"/>
    </sheetView>
  </sheetViews>
  <sheetFormatPr defaultRowHeight="15" x14ac:dyDescent="0.25"/>
  <cols>
    <col min="1" max="6" width="4.7109375" customWidth="1"/>
    <col min="7" max="9" width="5" customWidth="1"/>
    <col min="10" max="10" width="3" style="1" bestFit="1" customWidth="1"/>
    <col min="11" max="13" width="5" customWidth="1"/>
    <col min="14" max="19" width="4.7109375" customWidth="1"/>
  </cols>
  <sheetData>
    <row r="1" spans="1:28" ht="15" customHeight="1" x14ac:dyDescent="0.25">
      <c r="A1" s="20" t="s">
        <v>24</v>
      </c>
      <c r="B1" s="21"/>
      <c r="C1" s="21"/>
      <c r="D1" s="21"/>
      <c r="E1" s="21"/>
      <c r="F1" s="21"/>
      <c r="G1" s="21"/>
      <c r="H1" s="21"/>
      <c r="I1" s="21"/>
      <c r="J1" s="22"/>
      <c r="K1" s="21"/>
      <c r="L1" s="21"/>
      <c r="U1" s="96" t="s">
        <v>16</v>
      </c>
      <c r="V1" s="96"/>
      <c r="W1" s="96"/>
      <c r="X1" s="96"/>
      <c r="Y1" s="96"/>
      <c r="Z1" s="18"/>
    </row>
    <row r="2" spans="1:28" ht="18.75" x14ac:dyDescent="0.3">
      <c r="A2" s="93" t="s">
        <v>6</v>
      </c>
      <c r="B2" s="93"/>
      <c r="C2" s="95"/>
      <c r="D2" s="95"/>
      <c r="E2" s="95"/>
      <c r="F2" s="95"/>
      <c r="G2" s="24"/>
      <c r="H2" s="2"/>
      <c r="I2" s="94" t="s">
        <v>8</v>
      </c>
      <c r="J2" s="94"/>
      <c r="K2" s="94"/>
      <c r="L2" s="8"/>
      <c r="M2" s="95"/>
      <c r="N2" s="95"/>
      <c r="O2" s="95"/>
      <c r="P2" s="95"/>
      <c r="Q2" s="95"/>
      <c r="R2" s="95"/>
      <c r="S2" s="2"/>
      <c r="T2" s="2"/>
      <c r="U2" s="96"/>
      <c r="V2" s="96"/>
      <c r="W2" s="96"/>
      <c r="X2" s="96"/>
      <c r="Y2" s="96"/>
      <c r="Z2" s="18"/>
      <c r="AA2" s="18"/>
    </row>
    <row r="3" spans="1:28" ht="18.75" customHeight="1" x14ac:dyDescent="0.3">
      <c r="A3" s="93" t="s">
        <v>7</v>
      </c>
      <c r="B3" s="93"/>
      <c r="C3" s="82"/>
      <c r="D3" s="82"/>
      <c r="E3" s="82"/>
      <c r="F3" s="82"/>
      <c r="G3" s="24"/>
      <c r="H3" s="2"/>
      <c r="I3" s="94" t="s">
        <v>9</v>
      </c>
      <c r="J3" s="94"/>
      <c r="K3" s="94"/>
      <c r="L3" s="94"/>
      <c r="M3" s="81"/>
      <c r="N3" s="81"/>
      <c r="O3" s="81"/>
      <c r="P3" s="81"/>
      <c r="Q3" s="81"/>
      <c r="R3" s="82"/>
      <c r="S3" s="2"/>
      <c r="T3" s="2"/>
      <c r="U3" s="96" t="s">
        <v>17</v>
      </c>
      <c r="V3" s="96"/>
      <c r="W3" s="96"/>
      <c r="X3" s="96"/>
      <c r="Y3" s="96"/>
      <c r="Z3" s="18"/>
      <c r="AA3" s="18"/>
    </row>
    <row r="4" spans="1:28" s="56" customFormat="1" ht="15.75" x14ac:dyDescent="0.25">
      <c r="A4" s="80" t="s">
        <v>15</v>
      </c>
      <c r="B4" s="80"/>
      <c r="C4" s="110"/>
      <c r="D4" s="110"/>
      <c r="E4" s="110"/>
      <c r="F4" s="110"/>
      <c r="G4" s="110"/>
      <c r="H4" s="110"/>
      <c r="I4" s="110"/>
      <c r="J4" s="53"/>
      <c r="K4" s="53"/>
      <c r="L4" s="53"/>
      <c r="M4" s="54"/>
      <c r="N4" s="97" t="s">
        <v>30</v>
      </c>
      <c r="O4" s="97"/>
      <c r="P4" s="111"/>
      <c r="Q4" s="111"/>
      <c r="R4" s="111"/>
      <c r="S4" s="55"/>
      <c r="U4" s="96"/>
      <c r="V4" s="96"/>
      <c r="W4" s="96"/>
      <c r="X4" s="96"/>
      <c r="Y4" s="96"/>
      <c r="Z4" s="57"/>
    </row>
    <row r="5" spans="1:28" ht="22.5" customHeight="1" x14ac:dyDescent="0.35">
      <c r="A5" s="88" t="s">
        <v>0</v>
      </c>
      <c r="B5" s="88"/>
      <c r="C5" s="89" t="s">
        <v>20</v>
      </c>
      <c r="D5" s="89"/>
      <c r="E5" s="89"/>
      <c r="F5" s="89"/>
      <c r="G5" s="89"/>
      <c r="H5" s="89"/>
      <c r="I5" s="89"/>
      <c r="J5" s="11"/>
      <c r="K5" s="88" t="s">
        <v>0</v>
      </c>
      <c r="L5" s="88"/>
      <c r="M5" s="90" t="s">
        <v>21</v>
      </c>
      <c r="N5" s="90"/>
      <c r="O5" s="90"/>
      <c r="P5" s="90"/>
      <c r="Q5" s="90"/>
      <c r="R5" s="90"/>
      <c r="S5" s="90"/>
      <c r="U5" s="96" t="s">
        <v>35</v>
      </c>
      <c r="V5" s="96"/>
      <c r="W5" s="96"/>
      <c r="X5" s="96"/>
      <c r="Y5" s="96"/>
      <c r="Z5" s="18"/>
    </row>
    <row r="6" spans="1:28" s="3" customFormat="1" ht="15.75" customHeight="1" x14ac:dyDescent="0.25">
      <c r="A6" s="85" t="s">
        <v>3</v>
      </c>
      <c r="B6" s="85"/>
      <c r="C6" s="85"/>
      <c r="D6" s="85"/>
      <c r="E6" s="85"/>
      <c r="F6" s="85"/>
      <c r="G6" s="91" t="s">
        <v>1</v>
      </c>
      <c r="H6" s="85" t="s">
        <v>2</v>
      </c>
      <c r="I6" s="85"/>
      <c r="J6" s="4"/>
      <c r="K6" s="85" t="s">
        <v>2</v>
      </c>
      <c r="L6" s="85"/>
      <c r="M6" s="91" t="s">
        <v>1</v>
      </c>
      <c r="N6" s="85" t="s">
        <v>3</v>
      </c>
      <c r="O6" s="85"/>
      <c r="P6" s="85"/>
      <c r="Q6" s="85"/>
      <c r="R6" s="85"/>
      <c r="S6" s="85"/>
      <c r="U6" s="96"/>
      <c r="V6" s="96"/>
      <c r="W6" s="96"/>
      <c r="X6" s="96"/>
      <c r="Y6" s="96"/>
      <c r="Z6" s="18"/>
      <c r="AA6" s="23"/>
    </row>
    <row r="7" spans="1:28" ht="64.5" customHeight="1" x14ac:dyDescent="0.25">
      <c r="A7" s="17"/>
      <c r="B7" s="17"/>
      <c r="C7" s="17"/>
      <c r="D7" s="17"/>
      <c r="E7" s="17"/>
      <c r="F7" s="17"/>
      <c r="G7" s="92"/>
      <c r="H7" s="10" t="s">
        <v>10</v>
      </c>
      <c r="I7" s="10" t="s">
        <v>11</v>
      </c>
      <c r="J7" s="10" t="s">
        <v>12</v>
      </c>
      <c r="K7" s="10" t="s">
        <v>11</v>
      </c>
      <c r="L7" s="10" t="s">
        <v>10</v>
      </c>
      <c r="M7" s="92"/>
      <c r="N7" s="17"/>
      <c r="O7" s="17"/>
      <c r="P7" s="17"/>
      <c r="Q7" s="17"/>
      <c r="R7" s="17"/>
      <c r="S7" s="17"/>
      <c r="U7" s="12" t="s">
        <v>14</v>
      </c>
      <c r="V7" s="12" t="s">
        <v>19</v>
      </c>
      <c r="W7" s="19" t="s">
        <v>28</v>
      </c>
      <c r="X7" s="19" t="s">
        <v>29</v>
      </c>
      <c r="Y7" s="19" t="s">
        <v>27</v>
      </c>
      <c r="Z7" s="19" t="s">
        <v>26</v>
      </c>
      <c r="AA7" s="12" t="s">
        <v>22</v>
      </c>
      <c r="AB7" s="12" t="s">
        <v>18</v>
      </c>
    </row>
    <row r="8" spans="1:28" s="3" customFormat="1" ht="12.75" x14ac:dyDescent="0.2">
      <c r="A8" s="25"/>
      <c r="B8" s="25"/>
      <c r="C8" s="25"/>
      <c r="D8" s="25"/>
      <c r="E8" s="26"/>
      <c r="F8" s="26"/>
      <c r="G8" s="27"/>
      <c r="H8" s="28">
        <f t="shared" ref="H8:H23" si="0">SUM(A8:G8)</f>
        <v>0</v>
      </c>
      <c r="I8" s="29">
        <f>H8</f>
        <v>0</v>
      </c>
      <c r="J8" s="30">
        <v>1</v>
      </c>
      <c r="K8" s="31">
        <f>L8</f>
        <v>0</v>
      </c>
      <c r="L8" s="26">
        <f t="shared" ref="L8:L23" si="1">SUM(M8:S8)</f>
        <v>0</v>
      </c>
      <c r="M8" s="32"/>
      <c r="N8" s="28"/>
      <c r="O8" s="25"/>
      <c r="P8" s="25"/>
      <c r="Q8" s="25"/>
      <c r="R8" s="25"/>
      <c r="S8" s="25"/>
      <c r="U8" s="3">
        <f>SUM(V8:AA8)</f>
        <v>0</v>
      </c>
      <c r="V8" s="3">
        <f>MAX(0,COUNTIF(A8:F8,"&gt;0")+COUNTIF(N8:S8,"&gt;0")-1)</f>
        <v>0</v>
      </c>
      <c r="W8" s="3">
        <f>MAX(0,COUNTIF(A8:F8,"&lt;0")+COUNTIF(N8:S8,"&lt;0")-1)</f>
        <v>0</v>
      </c>
      <c r="X8" s="3">
        <f>MAX(COUNT(A8:F8),COUNT(N8:S8),1)-1</f>
        <v>0</v>
      </c>
      <c r="Y8" s="3">
        <f>IF(OR(G8&gt;30,G8&lt;0,M8&gt;30,M8&lt;0),1,0)</f>
        <v>0</v>
      </c>
      <c r="Z8" s="3">
        <f>IF(AB8=15,0,IF(AB8=10,0,IF(AB8=0,0,1)))</f>
        <v>0</v>
      </c>
      <c r="AA8" s="3">
        <f>IF(OR(AND(M8&gt;0,M8&gt;=L8),AND(G8&gt;0,G8&gt;=H8)),1,0)</f>
        <v>0</v>
      </c>
      <c r="AB8" s="3">
        <f>MAX(N8:S8,A8:F8,0)</f>
        <v>0</v>
      </c>
    </row>
    <row r="9" spans="1:28" s="3" customFormat="1" ht="12.75" x14ac:dyDescent="0.2">
      <c r="A9" s="25"/>
      <c r="B9" s="25"/>
      <c r="C9" s="25"/>
      <c r="D9" s="25"/>
      <c r="E9" s="26"/>
      <c r="F9" s="26"/>
      <c r="G9" s="27"/>
      <c r="H9" s="28">
        <f t="shared" si="0"/>
        <v>0</v>
      </c>
      <c r="I9" s="29">
        <f>I8+H9</f>
        <v>0</v>
      </c>
      <c r="J9" s="30">
        <v>2</v>
      </c>
      <c r="K9" s="31">
        <f>K8+L9</f>
        <v>0</v>
      </c>
      <c r="L9" s="26">
        <f t="shared" si="1"/>
        <v>0</v>
      </c>
      <c r="M9" s="32"/>
      <c r="N9" s="28"/>
      <c r="O9" s="25"/>
      <c r="P9" s="25"/>
      <c r="Q9" s="25"/>
      <c r="R9" s="25"/>
      <c r="S9" s="25"/>
      <c r="U9" s="3">
        <f t="shared" ref="U9:U33" si="2">SUM(V9:AA9)</f>
        <v>0</v>
      </c>
      <c r="V9" s="3">
        <f t="shared" ref="V9:V33" si="3">MAX(0,COUNTIF(A9:F9,"&gt;0")+COUNTIF(N9:S9,"&gt;0")-1)</f>
        <v>0</v>
      </c>
      <c r="W9" s="3">
        <f t="shared" ref="W9:W33" si="4">MAX(0,COUNTIF(A9:F9,"&lt;0")+COUNTIF(N9:S9,"&lt;0")-1)</f>
        <v>0</v>
      </c>
      <c r="X9" s="3">
        <f t="shared" ref="X9:X33" si="5">MAX(COUNT(A9:F9),COUNT(N9:S9),1)-1</f>
        <v>0</v>
      </c>
      <c r="Y9" s="3">
        <f t="shared" ref="Y9:Y33" si="6">IF(OR(G9&gt;30,G9&lt;0,M9&gt;30,M9&lt;0),1,0)</f>
        <v>0</v>
      </c>
      <c r="Z9" s="3">
        <f t="shared" ref="Z9:Z33" si="7">IF(AB9=15,0,IF(AB9=10,0,IF(AB9=0,0,1)))</f>
        <v>0</v>
      </c>
      <c r="AA9" s="3">
        <f t="shared" ref="AA9:AA33" si="8">IF(OR(AND(M9&gt;0,M9&gt;=L9),AND(G9&gt;0,G9&gt;=H9)),1,0)</f>
        <v>0</v>
      </c>
      <c r="AB9" s="3">
        <f t="shared" ref="AB9:AB33" si="9">MAX(N9:S9,A9:F9,0)</f>
        <v>0</v>
      </c>
    </row>
    <row r="10" spans="1:28" s="3" customFormat="1" ht="12.75" x14ac:dyDescent="0.2">
      <c r="A10" s="25"/>
      <c r="B10" s="25"/>
      <c r="C10" s="25"/>
      <c r="D10" s="25"/>
      <c r="E10" s="26"/>
      <c r="F10" s="26"/>
      <c r="G10" s="27"/>
      <c r="H10" s="28">
        <f t="shared" si="0"/>
        <v>0</v>
      </c>
      <c r="I10" s="29">
        <f t="shared" ref="I10:I23" si="10">I9+H10</f>
        <v>0</v>
      </c>
      <c r="J10" s="30">
        <v>3</v>
      </c>
      <c r="K10" s="31">
        <f t="shared" ref="K10:K23" si="11">K9+L10</f>
        <v>0</v>
      </c>
      <c r="L10" s="26">
        <f t="shared" si="1"/>
        <v>0</v>
      </c>
      <c r="M10" s="32"/>
      <c r="N10" s="28"/>
      <c r="O10" s="25"/>
      <c r="P10" s="25"/>
      <c r="Q10" s="25"/>
      <c r="R10" s="25"/>
      <c r="S10" s="25"/>
      <c r="U10" s="3">
        <f t="shared" si="2"/>
        <v>0</v>
      </c>
      <c r="V10" s="3">
        <f t="shared" si="3"/>
        <v>0</v>
      </c>
      <c r="W10" s="3">
        <f t="shared" si="4"/>
        <v>0</v>
      </c>
      <c r="X10" s="3">
        <f t="shared" si="5"/>
        <v>0</v>
      </c>
      <c r="Y10" s="3">
        <f t="shared" si="6"/>
        <v>0</v>
      </c>
      <c r="Z10" s="3">
        <f t="shared" si="7"/>
        <v>0</v>
      </c>
      <c r="AA10" s="3">
        <f t="shared" si="8"/>
        <v>0</v>
      </c>
      <c r="AB10" s="3">
        <f t="shared" si="9"/>
        <v>0</v>
      </c>
    </row>
    <row r="11" spans="1:28" s="3" customFormat="1" ht="12.75" x14ac:dyDescent="0.2">
      <c r="A11" s="25"/>
      <c r="B11" s="25"/>
      <c r="C11" s="25"/>
      <c r="D11" s="25"/>
      <c r="E11" s="26"/>
      <c r="F11" s="26"/>
      <c r="G11" s="27"/>
      <c r="H11" s="28">
        <f t="shared" si="0"/>
        <v>0</v>
      </c>
      <c r="I11" s="29">
        <f t="shared" si="10"/>
        <v>0</v>
      </c>
      <c r="J11" s="30">
        <v>4</v>
      </c>
      <c r="K11" s="31">
        <f t="shared" si="11"/>
        <v>0</v>
      </c>
      <c r="L11" s="26">
        <f t="shared" si="1"/>
        <v>0</v>
      </c>
      <c r="M11" s="32"/>
      <c r="N11" s="28"/>
      <c r="O11" s="25"/>
      <c r="P11" s="25"/>
      <c r="Q11" s="25"/>
      <c r="R11" s="25"/>
      <c r="S11" s="25"/>
      <c r="U11" s="3">
        <f t="shared" si="2"/>
        <v>0</v>
      </c>
      <c r="V11" s="3">
        <f t="shared" si="3"/>
        <v>0</v>
      </c>
      <c r="W11" s="3">
        <f t="shared" si="4"/>
        <v>0</v>
      </c>
      <c r="X11" s="3">
        <f t="shared" si="5"/>
        <v>0</v>
      </c>
      <c r="Y11" s="3">
        <f t="shared" si="6"/>
        <v>0</v>
      </c>
      <c r="Z11" s="3">
        <f t="shared" si="7"/>
        <v>0</v>
      </c>
      <c r="AA11" s="3">
        <f t="shared" si="8"/>
        <v>0</v>
      </c>
      <c r="AB11" s="3">
        <f t="shared" si="9"/>
        <v>0</v>
      </c>
    </row>
    <row r="12" spans="1:28" s="3" customFormat="1" ht="12.75" x14ac:dyDescent="0.2">
      <c r="A12" s="25"/>
      <c r="B12" s="25"/>
      <c r="C12" s="25"/>
      <c r="D12" s="25"/>
      <c r="E12" s="26"/>
      <c r="F12" s="26"/>
      <c r="G12" s="27"/>
      <c r="H12" s="28">
        <f t="shared" si="0"/>
        <v>0</v>
      </c>
      <c r="I12" s="29">
        <f t="shared" si="10"/>
        <v>0</v>
      </c>
      <c r="J12" s="30">
        <v>5</v>
      </c>
      <c r="K12" s="31">
        <f t="shared" si="11"/>
        <v>0</v>
      </c>
      <c r="L12" s="26">
        <f t="shared" si="1"/>
        <v>0</v>
      </c>
      <c r="M12" s="32"/>
      <c r="N12" s="28"/>
      <c r="O12" s="25"/>
      <c r="P12" s="25"/>
      <c r="Q12" s="25"/>
      <c r="R12" s="25"/>
      <c r="S12" s="25"/>
      <c r="U12" s="3">
        <f t="shared" si="2"/>
        <v>0</v>
      </c>
      <c r="V12" s="3">
        <f t="shared" si="3"/>
        <v>0</v>
      </c>
      <c r="W12" s="3">
        <f t="shared" si="4"/>
        <v>0</v>
      </c>
      <c r="X12" s="3">
        <f t="shared" si="5"/>
        <v>0</v>
      </c>
      <c r="Y12" s="3">
        <f t="shared" si="6"/>
        <v>0</v>
      </c>
      <c r="Z12" s="3">
        <f t="shared" si="7"/>
        <v>0</v>
      </c>
      <c r="AA12" s="3">
        <f t="shared" si="8"/>
        <v>0</v>
      </c>
      <c r="AB12" s="3">
        <f t="shared" si="9"/>
        <v>0</v>
      </c>
    </row>
    <row r="13" spans="1:28" s="3" customFormat="1" ht="12.75" x14ac:dyDescent="0.2">
      <c r="A13" s="25"/>
      <c r="B13" s="25"/>
      <c r="C13" s="25"/>
      <c r="D13" s="25"/>
      <c r="E13" s="26"/>
      <c r="F13" s="26"/>
      <c r="G13" s="27"/>
      <c r="H13" s="28">
        <f t="shared" si="0"/>
        <v>0</v>
      </c>
      <c r="I13" s="29">
        <f t="shared" si="10"/>
        <v>0</v>
      </c>
      <c r="J13" s="30">
        <v>6</v>
      </c>
      <c r="K13" s="31">
        <f t="shared" si="11"/>
        <v>0</v>
      </c>
      <c r="L13" s="26">
        <f t="shared" si="1"/>
        <v>0</v>
      </c>
      <c r="M13" s="32"/>
      <c r="N13" s="28"/>
      <c r="O13" s="25"/>
      <c r="P13" s="25"/>
      <c r="Q13" s="25"/>
      <c r="R13" s="25"/>
      <c r="S13" s="25"/>
      <c r="U13" s="3">
        <f t="shared" si="2"/>
        <v>0</v>
      </c>
      <c r="V13" s="3">
        <f t="shared" si="3"/>
        <v>0</v>
      </c>
      <c r="W13" s="3">
        <f t="shared" si="4"/>
        <v>0</v>
      </c>
      <c r="X13" s="3">
        <f t="shared" si="5"/>
        <v>0</v>
      </c>
      <c r="Y13" s="3">
        <f t="shared" si="6"/>
        <v>0</v>
      </c>
      <c r="Z13" s="3">
        <f t="shared" si="7"/>
        <v>0</v>
      </c>
      <c r="AA13" s="3">
        <f t="shared" si="8"/>
        <v>0</v>
      </c>
      <c r="AB13" s="3">
        <f t="shared" si="9"/>
        <v>0</v>
      </c>
    </row>
    <row r="14" spans="1:28" s="3" customFormat="1" ht="12.75" x14ac:dyDescent="0.2">
      <c r="A14" s="25"/>
      <c r="B14" s="25"/>
      <c r="C14" s="25"/>
      <c r="D14" s="25"/>
      <c r="E14" s="26"/>
      <c r="F14" s="26"/>
      <c r="G14" s="27"/>
      <c r="H14" s="28">
        <f t="shared" si="0"/>
        <v>0</v>
      </c>
      <c r="I14" s="29">
        <f t="shared" si="10"/>
        <v>0</v>
      </c>
      <c r="J14" s="30">
        <v>7</v>
      </c>
      <c r="K14" s="31">
        <f t="shared" si="11"/>
        <v>0</v>
      </c>
      <c r="L14" s="26">
        <f t="shared" si="1"/>
        <v>0</v>
      </c>
      <c r="M14" s="32"/>
      <c r="N14" s="28"/>
      <c r="O14" s="25"/>
      <c r="P14" s="25"/>
      <c r="Q14" s="25"/>
      <c r="R14" s="25"/>
      <c r="S14" s="25"/>
      <c r="U14" s="3">
        <f t="shared" si="2"/>
        <v>0</v>
      </c>
      <c r="V14" s="3">
        <f t="shared" si="3"/>
        <v>0</v>
      </c>
      <c r="W14" s="3">
        <f t="shared" si="4"/>
        <v>0</v>
      </c>
      <c r="X14" s="3">
        <f t="shared" si="5"/>
        <v>0</v>
      </c>
      <c r="Y14" s="3">
        <f t="shared" si="6"/>
        <v>0</v>
      </c>
      <c r="Z14" s="3">
        <f t="shared" si="7"/>
        <v>0</v>
      </c>
      <c r="AA14" s="3">
        <f t="shared" si="8"/>
        <v>0</v>
      </c>
      <c r="AB14" s="3">
        <f t="shared" si="9"/>
        <v>0</v>
      </c>
    </row>
    <row r="15" spans="1:28" s="3" customFormat="1" ht="12.75" x14ac:dyDescent="0.2">
      <c r="A15" s="25"/>
      <c r="B15" s="25"/>
      <c r="C15" s="25"/>
      <c r="D15" s="25"/>
      <c r="E15" s="26"/>
      <c r="F15" s="26"/>
      <c r="G15" s="27"/>
      <c r="H15" s="28">
        <f t="shared" si="0"/>
        <v>0</v>
      </c>
      <c r="I15" s="29">
        <f t="shared" si="10"/>
        <v>0</v>
      </c>
      <c r="J15" s="30">
        <v>8</v>
      </c>
      <c r="K15" s="31">
        <f t="shared" si="11"/>
        <v>0</v>
      </c>
      <c r="L15" s="26">
        <f t="shared" si="1"/>
        <v>0</v>
      </c>
      <c r="M15" s="32"/>
      <c r="N15" s="28"/>
      <c r="O15" s="25"/>
      <c r="P15" s="25"/>
      <c r="Q15" s="25"/>
      <c r="R15" s="25"/>
      <c r="S15" s="25"/>
      <c r="U15" s="3">
        <f t="shared" si="2"/>
        <v>0</v>
      </c>
      <c r="V15" s="3">
        <f t="shared" si="3"/>
        <v>0</v>
      </c>
      <c r="W15" s="3">
        <f t="shared" si="4"/>
        <v>0</v>
      </c>
      <c r="X15" s="3">
        <f t="shared" si="5"/>
        <v>0</v>
      </c>
      <c r="Y15" s="3">
        <f t="shared" si="6"/>
        <v>0</v>
      </c>
      <c r="Z15" s="3">
        <f t="shared" si="7"/>
        <v>0</v>
      </c>
      <c r="AA15" s="3">
        <f t="shared" si="8"/>
        <v>0</v>
      </c>
      <c r="AB15" s="3">
        <f t="shared" si="9"/>
        <v>0</v>
      </c>
    </row>
    <row r="16" spans="1:28" s="3" customFormat="1" ht="12.75" x14ac:dyDescent="0.2">
      <c r="A16" s="25"/>
      <c r="B16" s="25"/>
      <c r="C16" s="25"/>
      <c r="D16" s="25"/>
      <c r="E16" s="26"/>
      <c r="F16" s="26"/>
      <c r="G16" s="27"/>
      <c r="H16" s="28">
        <f t="shared" si="0"/>
        <v>0</v>
      </c>
      <c r="I16" s="29">
        <f t="shared" si="10"/>
        <v>0</v>
      </c>
      <c r="J16" s="30">
        <v>9</v>
      </c>
      <c r="K16" s="31">
        <f t="shared" si="11"/>
        <v>0</v>
      </c>
      <c r="L16" s="26">
        <f t="shared" si="1"/>
        <v>0</v>
      </c>
      <c r="M16" s="32"/>
      <c r="N16" s="28"/>
      <c r="O16" s="25"/>
      <c r="P16" s="25"/>
      <c r="Q16" s="25"/>
      <c r="R16" s="25"/>
      <c r="S16" s="25"/>
      <c r="U16" s="3">
        <f t="shared" si="2"/>
        <v>0</v>
      </c>
      <c r="V16" s="3">
        <f t="shared" si="3"/>
        <v>0</v>
      </c>
      <c r="W16" s="3">
        <f t="shared" si="4"/>
        <v>0</v>
      </c>
      <c r="X16" s="3">
        <f t="shared" si="5"/>
        <v>0</v>
      </c>
      <c r="Y16" s="3">
        <f t="shared" si="6"/>
        <v>0</v>
      </c>
      <c r="Z16" s="3">
        <f t="shared" si="7"/>
        <v>0</v>
      </c>
      <c r="AA16" s="3">
        <f t="shared" si="8"/>
        <v>0</v>
      </c>
      <c r="AB16" s="3">
        <f t="shared" si="9"/>
        <v>0</v>
      </c>
    </row>
    <row r="17" spans="1:28" s="3" customFormat="1" ht="12.75" x14ac:dyDescent="0.2">
      <c r="A17" s="25"/>
      <c r="B17" s="25"/>
      <c r="C17" s="25"/>
      <c r="D17" s="25"/>
      <c r="E17" s="26"/>
      <c r="F17" s="26"/>
      <c r="G17" s="27"/>
      <c r="H17" s="28">
        <f t="shared" si="0"/>
        <v>0</v>
      </c>
      <c r="I17" s="29">
        <f t="shared" si="10"/>
        <v>0</v>
      </c>
      <c r="J17" s="30">
        <v>10</v>
      </c>
      <c r="K17" s="31">
        <f t="shared" si="11"/>
        <v>0</v>
      </c>
      <c r="L17" s="26">
        <f t="shared" si="1"/>
        <v>0</v>
      </c>
      <c r="M17" s="32"/>
      <c r="N17" s="28"/>
      <c r="O17" s="25"/>
      <c r="P17" s="25"/>
      <c r="Q17" s="25"/>
      <c r="R17" s="25"/>
      <c r="S17" s="25"/>
      <c r="U17" s="3">
        <f t="shared" si="2"/>
        <v>0</v>
      </c>
      <c r="V17" s="3">
        <f t="shared" si="3"/>
        <v>0</v>
      </c>
      <c r="W17" s="3">
        <f t="shared" si="4"/>
        <v>0</v>
      </c>
      <c r="X17" s="3">
        <f t="shared" si="5"/>
        <v>0</v>
      </c>
      <c r="Y17" s="3">
        <f t="shared" si="6"/>
        <v>0</v>
      </c>
      <c r="Z17" s="3">
        <f t="shared" si="7"/>
        <v>0</v>
      </c>
      <c r="AA17" s="3">
        <f t="shared" si="8"/>
        <v>0</v>
      </c>
      <c r="AB17" s="3">
        <f t="shared" si="9"/>
        <v>0</v>
      </c>
    </row>
    <row r="18" spans="1:28" s="3" customFormat="1" ht="12.75" x14ac:dyDescent="0.2">
      <c r="A18" s="33"/>
      <c r="B18" s="33"/>
      <c r="C18" s="33"/>
      <c r="D18" s="33"/>
      <c r="E18" s="34"/>
      <c r="F18" s="34"/>
      <c r="G18" s="35"/>
      <c r="H18" s="36">
        <f t="shared" si="0"/>
        <v>0</v>
      </c>
      <c r="I18" s="37">
        <f t="shared" si="10"/>
        <v>0</v>
      </c>
      <c r="J18" s="38">
        <v>11</v>
      </c>
      <c r="K18" s="39">
        <f t="shared" si="11"/>
        <v>0</v>
      </c>
      <c r="L18" s="34">
        <f t="shared" si="1"/>
        <v>0</v>
      </c>
      <c r="M18" s="40"/>
      <c r="N18" s="36"/>
      <c r="O18" s="33"/>
      <c r="P18" s="33"/>
      <c r="Q18" s="33"/>
      <c r="R18" s="33"/>
      <c r="S18" s="33"/>
      <c r="U18" s="3">
        <f t="shared" si="2"/>
        <v>0</v>
      </c>
      <c r="V18" s="3">
        <f t="shared" si="3"/>
        <v>0</v>
      </c>
      <c r="W18" s="3">
        <f t="shared" si="4"/>
        <v>0</v>
      </c>
      <c r="X18" s="3">
        <f t="shared" si="5"/>
        <v>0</v>
      </c>
      <c r="Y18" s="3">
        <f t="shared" si="6"/>
        <v>0</v>
      </c>
      <c r="Z18" s="3">
        <f t="shared" si="7"/>
        <v>0</v>
      </c>
      <c r="AA18" s="3">
        <f t="shared" si="8"/>
        <v>0</v>
      </c>
      <c r="AB18" s="3">
        <f t="shared" si="9"/>
        <v>0</v>
      </c>
    </row>
    <row r="19" spans="1:28" s="3" customFormat="1" ht="12.75" x14ac:dyDescent="0.2">
      <c r="A19" s="25"/>
      <c r="B19" s="25"/>
      <c r="C19" s="25"/>
      <c r="D19" s="25"/>
      <c r="E19" s="26"/>
      <c r="F19" s="26"/>
      <c r="G19" s="27"/>
      <c r="H19" s="28">
        <f t="shared" si="0"/>
        <v>0</v>
      </c>
      <c r="I19" s="29">
        <f t="shared" si="10"/>
        <v>0</v>
      </c>
      <c r="J19" s="30">
        <v>12</v>
      </c>
      <c r="K19" s="31">
        <f t="shared" si="11"/>
        <v>0</v>
      </c>
      <c r="L19" s="26">
        <f t="shared" si="1"/>
        <v>0</v>
      </c>
      <c r="M19" s="32"/>
      <c r="N19" s="28"/>
      <c r="O19" s="25"/>
      <c r="P19" s="25"/>
      <c r="Q19" s="25"/>
      <c r="R19" s="25"/>
      <c r="S19" s="25"/>
      <c r="U19" s="3">
        <f t="shared" si="2"/>
        <v>0</v>
      </c>
      <c r="V19" s="3">
        <f t="shared" si="3"/>
        <v>0</v>
      </c>
      <c r="W19" s="3">
        <f t="shared" si="4"/>
        <v>0</v>
      </c>
      <c r="X19" s="3">
        <f t="shared" si="5"/>
        <v>0</v>
      </c>
      <c r="Y19" s="3">
        <f t="shared" si="6"/>
        <v>0</v>
      </c>
      <c r="Z19" s="3">
        <f t="shared" si="7"/>
        <v>0</v>
      </c>
      <c r="AA19" s="3">
        <f t="shared" si="8"/>
        <v>0</v>
      </c>
      <c r="AB19" s="3">
        <f t="shared" si="9"/>
        <v>0</v>
      </c>
    </row>
    <row r="20" spans="1:28" s="3" customFormat="1" ht="12.75" x14ac:dyDescent="0.2">
      <c r="A20" s="25"/>
      <c r="B20" s="25"/>
      <c r="C20" s="25"/>
      <c r="D20" s="25"/>
      <c r="E20" s="26"/>
      <c r="F20" s="26"/>
      <c r="G20" s="27"/>
      <c r="H20" s="28">
        <f t="shared" si="0"/>
        <v>0</v>
      </c>
      <c r="I20" s="29">
        <f t="shared" si="10"/>
        <v>0</v>
      </c>
      <c r="J20" s="30">
        <v>13</v>
      </c>
      <c r="K20" s="31">
        <f t="shared" si="11"/>
        <v>0</v>
      </c>
      <c r="L20" s="26">
        <f t="shared" si="1"/>
        <v>0</v>
      </c>
      <c r="M20" s="32"/>
      <c r="N20" s="28"/>
      <c r="O20" s="25"/>
      <c r="P20" s="25"/>
      <c r="Q20" s="25"/>
      <c r="R20" s="25"/>
      <c r="S20" s="25"/>
      <c r="U20" s="3">
        <f t="shared" si="2"/>
        <v>0</v>
      </c>
      <c r="V20" s="3">
        <f t="shared" si="3"/>
        <v>0</v>
      </c>
      <c r="W20" s="3">
        <f t="shared" si="4"/>
        <v>0</v>
      </c>
      <c r="X20" s="3">
        <f t="shared" si="5"/>
        <v>0</v>
      </c>
      <c r="Y20" s="3">
        <f t="shared" si="6"/>
        <v>0</v>
      </c>
      <c r="Z20" s="3">
        <f t="shared" si="7"/>
        <v>0</v>
      </c>
      <c r="AA20" s="3">
        <f t="shared" si="8"/>
        <v>0</v>
      </c>
      <c r="AB20" s="3">
        <f t="shared" si="9"/>
        <v>0</v>
      </c>
    </row>
    <row r="21" spans="1:28" s="3" customFormat="1" ht="12.75" x14ac:dyDescent="0.2">
      <c r="A21" s="25"/>
      <c r="B21" s="25"/>
      <c r="C21" s="25"/>
      <c r="D21" s="25"/>
      <c r="E21" s="26"/>
      <c r="F21" s="26"/>
      <c r="G21" s="27"/>
      <c r="H21" s="28">
        <f t="shared" si="0"/>
        <v>0</v>
      </c>
      <c r="I21" s="29">
        <f t="shared" si="10"/>
        <v>0</v>
      </c>
      <c r="J21" s="30">
        <v>14</v>
      </c>
      <c r="K21" s="31">
        <f t="shared" si="11"/>
        <v>0</v>
      </c>
      <c r="L21" s="26">
        <f t="shared" si="1"/>
        <v>0</v>
      </c>
      <c r="M21" s="32"/>
      <c r="N21" s="28"/>
      <c r="O21" s="25"/>
      <c r="P21" s="25"/>
      <c r="Q21" s="25"/>
      <c r="R21" s="25"/>
      <c r="S21" s="25"/>
      <c r="U21" s="3">
        <f t="shared" si="2"/>
        <v>0</v>
      </c>
      <c r="V21" s="3">
        <f t="shared" si="3"/>
        <v>0</v>
      </c>
      <c r="W21" s="3">
        <f t="shared" si="4"/>
        <v>0</v>
      </c>
      <c r="X21" s="3">
        <f t="shared" si="5"/>
        <v>0</v>
      </c>
      <c r="Y21" s="3">
        <f t="shared" si="6"/>
        <v>0</v>
      </c>
      <c r="Z21" s="3">
        <f t="shared" si="7"/>
        <v>0</v>
      </c>
      <c r="AA21" s="3">
        <f t="shared" si="8"/>
        <v>0</v>
      </c>
      <c r="AB21" s="3">
        <f t="shared" si="9"/>
        <v>0</v>
      </c>
    </row>
    <row r="22" spans="1:28" s="3" customFormat="1" ht="12.75" x14ac:dyDescent="0.2">
      <c r="A22" s="25"/>
      <c r="B22" s="25"/>
      <c r="C22" s="25"/>
      <c r="D22" s="25"/>
      <c r="E22" s="26"/>
      <c r="F22" s="26"/>
      <c r="G22" s="27"/>
      <c r="H22" s="28">
        <f t="shared" si="0"/>
        <v>0</v>
      </c>
      <c r="I22" s="29">
        <f t="shared" si="10"/>
        <v>0</v>
      </c>
      <c r="J22" s="30">
        <v>15</v>
      </c>
      <c r="K22" s="31">
        <f t="shared" si="11"/>
        <v>0</v>
      </c>
      <c r="L22" s="26">
        <f t="shared" si="1"/>
        <v>0</v>
      </c>
      <c r="M22" s="32"/>
      <c r="N22" s="28"/>
      <c r="O22" s="25"/>
      <c r="P22" s="25"/>
      <c r="Q22" s="25"/>
      <c r="R22" s="25"/>
      <c r="S22" s="25"/>
      <c r="U22" s="3">
        <f t="shared" si="2"/>
        <v>0</v>
      </c>
      <c r="V22" s="3">
        <f t="shared" si="3"/>
        <v>0</v>
      </c>
      <c r="W22" s="3">
        <f t="shared" si="4"/>
        <v>0</v>
      </c>
      <c r="X22" s="3">
        <f t="shared" si="5"/>
        <v>0</v>
      </c>
      <c r="Y22" s="3">
        <f t="shared" si="6"/>
        <v>0</v>
      </c>
      <c r="Z22" s="3">
        <f t="shared" si="7"/>
        <v>0</v>
      </c>
      <c r="AA22" s="3">
        <f t="shared" si="8"/>
        <v>0</v>
      </c>
      <c r="AB22" s="3">
        <f t="shared" si="9"/>
        <v>0</v>
      </c>
    </row>
    <row r="23" spans="1:28" s="3" customFormat="1" ht="12.75" x14ac:dyDescent="0.2">
      <c r="A23" s="25"/>
      <c r="B23" s="25"/>
      <c r="C23" s="25"/>
      <c r="D23" s="25"/>
      <c r="E23" s="26"/>
      <c r="F23" s="26"/>
      <c r="G23" s="27"/>
      <c r="H23" s="28">
        <f t="shared" si="0"/>
        <v>0</v>
      </c>
      <c r="I23" s="29">
        <f t="shared" si="10"/>
        <v>0</v>
      </c>
      <c r="J23" s="30">
        <v>16</v>
      </c>
      <c r="K23" s="31">
        <f t="shared" si="11"/>
        <v>0</v>
      </c>
      <c r="L23" s="26">
        <f t="shared" si="1"/>
        <v>0</v>
      </c>
      <c r="M23" s="32"/>
      <c r="N23" s="28"/>
      <c r="O23" s="25"/>
      <c r="P23" s="25"/>
      <c r="Q23" s="25"/>
      <c r="R23" s="25"/>
      <c r="S23" s="25"/>
      <c r="U23" s="3">
        <f t="shared" si="2"/>
        <v>0</v>
      </c>
      <c r="V23" s="3">
        <f t="shared" si="3"/>
        <v>0</v>
      </c>
      <c r="W23" s="3">
        <f t="shared" si="4"/>
        <v>0</v>
      </c>
      <c r="X23" s="3">
        <f t="shared" si="5"/>
        <v>0</v>
      </c>
      <c r="Y23" s="3">
        <f t="shared" si="6"/>
        <v>0</v>
      </c>
      <c r="Z23" s="3">
        <f t="shared" si="7"/>
        <v>0</v>
      </c>
      <c r="AA23" s="3">
        <f t="shared" si="8"/>
        <v>0</v>
      </c>
      <c r="AB23" s="3">
        <f t="shared" si="9"/>
        <v>0</v>
      </c>
    </row>
    <row r="24" spans="1:28" s="3" customFormat="1" ht="12.75" x14ac:dyDescent="0.2">
      <c r="A24" s="25"/>
      <c r="B24" s="25"/>
      <c r="C24" s="25"/>
      <c r="D24" s="25"/>
      <c r="E24" s="26"/>
      <c r="F24" s="26"/>
      <c r="G24" s="27"/>
      <c r="H24" s="28">
        <f t="shared" ref="H24:H33" si="12">SUM(A24:G24)</f>
        <v>0</v>
      </c>
      <c r="I24" s="29">
        <f t="shared" ref="I24:I33" si="13">I23+H24</f>
        <v>0</v>
      </c>
      <c r="J24" s="30">
        <v>17</v>
      </c>
      <c r="K24" s="31">
        <f t="shared" ref="K24:K33" si="14">K23+L24</f>
        <v>0</v>
      </c>
      <c r="L24" s="26">
        <f t="shared" ref="L24:L33" si="15">SUM(M24:S24)</f>
        <v>0</v>
      </c>
      <c r="M24" s="32"/>
      <c r="N24" s="28"/>
      <c r="O24" s="25"/>
      <c r="P24" s="25"/>
      <c r="Q24" s="25"/>
      <c r="R24" s="25"/>
      <c r="S24" s="25"/>
      <c r="U24" s="3">
        <f t="shared" si="2"/>
        <v>0</v>
      </c>
      <c r="V24" s="3">
        <f t="shared" si="3"/>
        <v>0</v>
      </c>
      <c r="W24" s="3">
        <f t="shared" si="4"/>
        <v>0</v>
      </c>
      <c r="X24" s="3">
        <f t="shared" si="5"/>
        <v>0</v>
      </c>
      <c r="Y24" s="3">
        <f t="shared" si="6"/>
        <v>0</v>
      </c>
      <c r="Z24" s="3">
        <f t="shared" si="7"/>
        <v>0</v>
      </c>
      <c r="AA24" s="3">
        <f t="shared" si="8"/>
        <v>0</v>
      </c>
      <c r="AB24" s="3">
        <f t="shared" si="9"/>
        <v>0</v>
      </c>
    </row>
    <row r="25" spans="1:28" s="3" customFormat="1" ht="12.75" x14ac:dyDescent="0.2">
      <c r="A25" s="25"/>
      <c r="B25" s="25"/>
      <c r="C25" s="25"/>
      <c r="D25" s="25"/>
      <c r="E25" s="26"/>
      <c r="F25" s="26"/>
      <c r="G25" s="27"/>
      <c r="H25" s="28">
        <f t="shared" si="12"/>
        <v>0</v>
      </c>
      <c r="I25" s="29">
        <f t="shared" si="13"/>
        <v>0</v>
      </c>
      <c r="J25" s="30">
        <v>18</v>
      </c>
      <c r="K25" s="31">
        <f t="shared" si="14"/>
        <v>0</v>
      </c>
      <c r="L25" s="26">
        <f t="shared" si="15"/>
        <v>0</v>
      </c>
      <c r="M25" s="32"/>
      <c r="N25" s="28"/>
      <c r="O25" s="25"/>
      <c r="P25" s="25"/>
      <c r="Q25" s="25"/>
      <c r="R25" s="25"/>
      <c r="S25" s="25"/>
      <c r="U25" s="3">
        <f t="shared" si="2"/>
        <v>0</v>
      </c>
      <c r="V25" s="3">
        <f t="shared" si="3"/>
        <v>0</v>
      </c>
      <c r="W25" s="3">
        <f t="shared" si="4"/>
        <v>0</v>
      </c>
      <c r="X25" s="3">
        <f t="shared" si="5"/>
        <v>0</v>
      </c>
      <c r="Y25" s="3">
        <f t="shared" si="6"/>
        <v>0</v>
      </c>
      <c r="Z25" s="3">
        <f t="shared" si="7"/>
        <v>0</v>
      </c>
      <c r="AA25" s="3">
        <f t="shared" si="8"/>
        <v>0</v>
      </c>
      <c r="AB25" s="3">
        <f t="shared" si="9"/>
        <v>0</v>
      </c>
    </row>
    <row r="26" spans="1:28" s="3" customFormat="1" ht="12.75" x14ac:dyDescent="0.2">
      <c r="A26" s="25"/>
      <c r="B26" s="25"/>
      <c r="C26" s="25"/>
      <c r="D26" s="25"/>
      <c r="E26" s="26"/>
      <c r="F26" s="26"/>
      <c r="G26" s="27"/>
      <c r="H26" s="28">
        <f t="shared" si="12"/>
        <v>0</v>
      </c>
      <c r="I26" s="29">
        <f t="shared" si="13"/>
        <v>0</v>
      </c>
      <c r="J26" s="30">
        <v>19</v>
      </c>
      <c r="K26" s="31">
        <f t="shared" si="14"/>
        <v>0</v>
      </c>
      <c r="L26" s="26">
        <f t="shared" si="15"/>
        <v>0</v>
      </c>
      <c r="M26" s="32"/>
      <c r="N26" s="28"/>
      <c r="O26" s="25"/>
      <c r="P26" s="25"/>
      <c r="Q26" s="25"/>
      <c r="R26" s="25"/>
      <c r="S26" s="25"/>
      <c r="U26" s="3">
        <f t="shared" si="2"/>
        <v>0</v>
      </c>
      <c r="V26" s="3">
        <f t="shared" si="3"/>
        <v>0</v>
      </c>
      <c r="W26" s="3">
        <f t="shared" si="4"/>
        <v>0</v>
      </c>
      <c r="X26" s="3">
        <f t="shared" si="5"/>
        <v>0</v>
      </c>
      <c r="Y26" s="3">
        <f t="shared" si="6"/>
        <v>0</v>
      </c>
      <c r="Z26" s="3">
        <f t="shared" si="7"/>
        <v>0</v>
      </c>
      <c r="AA26" s="3">
        <f t="shared" si="8"/>
        <v>0</v>
      </c>
      <c r="AB26" s="3">
        <f t="shared" si="9"/>
        <v>0</v>
      </c>
    </row>
    <row r="27" spans="1:28" s="3" customFormat="1" ht="12.75" x14ac:dyDescent="0.2">
      <c r="A27" s="25"/>
      <c r="B27" s="25"/>
      <c r="C27" s="25"/>
      <c r="D27" s="25"/>
      <c r="E27" s="26"/>
      <c r="F27" s="26"/>
      <c r="G27" s="27"/>
      <c r="H27" s="28">
        <f t="shared" si="12"/>
        <v>0</v>
      </c>
      <c r="I27" s="29">
        <f t="shared" si="13"/>
        <v>0</v>
      </c>
      <c r="J27" s="30">
        <v>20</v>
      </c>
      <c r="K27" s="31">
        <f t="shared" si="14"/>
        <v>0</v>
      </c>
      <c r="L27" s="26">
        <f t="shared" si="15"/>
        <v>0</v>
      </c>
      <c r="M27" s="32"/>
      <c r="N27" s="28"/>
      <c r="O27" s="25"/>
      <c r="P27" s="25"/>
      <c r="Q27" s="25"/>
      <c r="R27" s="25"/>
      <c r="S27" s="25"/>
      <c r="U27" s="3">
        <f t="shared" si="2"/>
        <v>0</v>
      </c>
      <c r="V27" s="3">
        <f t="shared" si="3"/>
        <v>0</v>
      </c>
      <c r="W27" s="3">
        <f t="shared" si="4"/>
        <v>0</v>
      </c>
      <c r="X27" s="3">
        <f t="shared" si="5"/>
        <v>0</v>
      </c>
      <c r="Y27" s="3">
        <f t="shared" si="6"/>
        <v>0</v>
      </c>
      <c r="Z27" s="3">
        <f t="shared" si="7"/>
        <v>0</v>
      </c>
      <c r="AA27" s="3">
        <f t="shared" si="8"/>
        <v>0</v>
      </c>
      <c r="AB27" s="3">
        <f t="shared" si="9"/>
        <v>0</v>
      </c>
    </row>
    <row r="28" spans="1:28" s="3" customFormat="1" ht="12.75" x14ac:dyDescent="0.2">
      <c r="A28" s="25"/>
      <c r="B28" s="25"/>
      <c r="C28" s="25"/>
      <c r="D28" s="25"/>
      <c r="E28" s="26"/>
      <c r="F28" s="26"/>
      <c r="G28" s="27"/>
      <c r="H28" s="28">
        <f t="shared" si="12"/>
        <v>0</v>
      </c>
      <c r="I28" s="29">
        <f t="shared" si="13"/>
        <v>0</v>
      </c>
      <c r="J28" s="30">
        <v>21</v>
      </c>
      <c r="K28" s="31">
        <f t="shared" si="14"/>
        <v>0</v>
      </c>
      <c r="L28" s="26">
        <f t="shared" si="15"/>
        <v>0</v>
      </c>
      <c r="M28" s="32"/>
      <c r="N28" s="28"/>
      <c r="O28" s="25"/>
      <c r="P28" s="25"/>
      <c r="Q28" s="25"/>
      <c r="R28" s="25"/>
      <c r="S28" s="25"/>
      <c r="U28" s="3">
        <f t="shared" si="2"/>
        <v>0</v>
      </c>
      <c r="V28" s="3">
        <f t="shared" si="3"/>
        <v>0</v>
      </c>
      <c r="W28" s="3">
        <f t="shared" si="4"/>
        <v>0</v>
      </c>
      <c r="X28" s="3">
        <f t="shared" si="5"/>
        <v>0</v>
      </c>
      <c r="Y28" s="3">
        <f t="shared" si="6"/>
        <v>0</v>
      </c>
      <c r="Z28" s="3">
        <f t="shared" si="7"/>
        <v>0</v>
      </c>
      <c r="AA28" s="3">
        <f t="shared" si="8"/>
        <v>0</v>
      </c>
      <c r="AB28" s="3">
        <f t="shared" si="9"/>
        <v>0</v>
      </c>
    </row>
    <row r="29" spans="1:28" s="3" customFormat="1" ht="12.75" x14ac:dyDescent="0.2">
      <c r="A29" s="25"/>
      <c r="B29" s="25"/>
      <c r="C29" s="25"/>
      <c r="D29" s="25"/>
      <c r="E29" s="26"/>
      <c r="F29" s="26"/>
      <c r="G29" s="27"/>
      <c r="H29" s="28">
        <f t="shared" si="12"/>
        <v>0</v>
      </c>
      <c r="I29" s="29">
        <f t="shared" si="13"/>
        <v>0</v>
      </c>
      <c r="J29" s="30">
        <v>22</v>
      </c>
      <c r="K29" s="31">
        <f t="shared" si="14"/>
        <v>0</v>
      </c>
      <c r="L29" s="26">
        <f t="shared" si="15"/>
        <v>0</v>
      </c>
      <c r="M29" s="32"/>
      <c r="N29" s="28"/>
      <c r="O29" s="25"/>
      <c r="P29" s="25"/>
      <c r="Q29" s="25"/>
      <c r="R29" s="25"/>
      <c r="S29" s="25"/>
      <c r="U29" s="3">
        <f t="shared" si="2"/>
        <v>0</v>
      </c>
      <c r="V29" s="3">
        <f t="shared" si="3"/>
        <v>0</v>
      </c>
      <c r="W29" s="3">
        <f t="shared" si="4"/>
        <v>0</v>
      </c>
      <c r="X29" s="3">
        <f t="shared" si="5"/>
        <v>0</v>
      </c>
      <c r="Y29" s="3">
        <f t="shared" si="6"/>
        <v>0</v>
      </c>
      <c r="Z29" s="3">
        <f t="shared" si="7"/>
        <v>0</v>
      </c>
      <c r="AA29" s="3">
        <f t="shared" si="8"/>
        <v>0</v>
      </c>
      <c r="AB29" s="3">
        <f t="shared" si="9"/>
        <v>0</v>
      </c>
    </row>
    <row r="30" spans="1:28" s="3" customFormat="1" ht="12.75" x14ac:dyDescent="0.2">
      <c r="A30" s="25"/>
      <c r="B30" s="25"/>
      <c r="C30" s="25"/>
      <c r="D30" s="25"/>
      <c r="E30" s="26"/>
      <c r="F30" s="26"/>
      <c r="G30" s="27"/>
      <c r="H30" s="28">
        <f t="shared" si="12"/>
        <v>0</v>
      </c>
      <c r="I30" s="29">
        <f t="shared" si="13"/>
        <v>0</v>
      </c>
      <c r="J30" s="30">
        <v>23</v>
      </c>
      <c r="K30" s="31">
        <f t="shared" si="14"/>
        <v>0</v>
      </c>
      <c r="L30" s="26">
        <f t="shared" si="15"/>
        <v>0</v>
      </c>
      <c r="M30" s="32"/>
      <c r="N30" s="28"/>
      <c r="O30" s="25"/>
      <c r="P30" s="25"/>
      <c r="Q30" s="25"/>
      <c r="R30" s="25"/>
      <c r="S30" s="25"/>
      <c r="U30" s="3">
        <f t="shared" si="2"/>
        <v>0</v>
      </c>
      <c r="V30" s="3">
        <f t="shared" si="3"/>
        <v>0</v>
      </c>
      <c r="W30" s="3">
        <f t="shared" si="4"/>
        <v>0</v>
      </c>
      <c r="X30" s="3">
        <f t="shared" si="5"/>
        <v>0</v>
      </c>
      <c r="Y30" s="3">
        <f t="shared" si="6"/>
        <v>0</v>
      </c>
      <c r="Z30" s="3">
        <f t="shared" si="7"/>
        <v>0</v>
      </c>
      <c r="AA30" s="3">
        <f t="shared" si="8"/>
        <v>0</v>
      </c>
      <c r="AB30" s="3">
        <f t="shared" si="9"/>
        <v>0</v>
      </c>
    </row>
    <row r="31" spans="1:28" s="3" customFormat="1" ht="12.75" x14ac:dyDescent="0.2">
      <c r="A31" s="25"/>
      <c r="B31" s="25"/>
      <c r="C31" s="25"/>
      <c r="D31" s="25"/>
      <c r="E31" s="26"/>
      <c r="F31" s="26"/>
      <c r="G31" s="27"/>
      <c r="H31" s="28">
        <f t="shared" si="12"/>
        <v>0</v>
      </c>
      <c r="I31" s="29">
        <f t="shared" si="13"/>
        <v>0</v>
      </c>
      <c r="J31" s="30">
        <v>24</v>
      </c>
      <c r="K31" s="31">
        <f t="shared" si="14"/>
        <v>0</v>
      </c>
      <c r="L31" s="26">
        <f t="shared" si="15"/>
        <v>0</v>
      </c>
      <c r="M31" s="32"/>
      <c r="N31" s="28"/>
      <c r="O31" s="25"/>
      <c r="P31" s="25"/>
      <c r="Q31" s="25"/>
      <c r="R31" s="25"/>
      <c r="S31" s="25"/>
      <c r="U31" s="3">
        <f t="shared" si="2"/>
        <v>0</v>
      </c>
      <c r="V31" s="3">
        <f t="shared" si="3"/>
        <v>0</v>
      </c>
      <c r="W31" s="3">
        <f t="shared" si="4"/>
        <v>0</v>
      </c>
      <c r="X31" s="3">
        <f t="shared" si="5"/>
        <v>0</v>
      </c>
      <c r="Y31" s="3">
        <f t="shared" si="6"/>
        <v>0</v>
      </c>
      <c r="Z31" s="3">
        <f t="shared" si="7"/>
        <v>0</v>
      </c>
      <c r="AA31" s="3">
        <f t="shared" si="8"/>
        <v>0</v>
      </c>
      <c r="AB31" s="3">
        <f t="shared" si="9"/>
        <v>0</v>
      </c>
    </row>
    <row r="32" spans="1:28" s="3" customFormat="1" ht="12.75" x14ac:dyDescent="0.2">
      <c r="A32" s="25"/>
      <c r="B32" s="25"/>
      <c r="C32" s="25"/>
      <c r="D32" s="25"/>
      <c r="E32" s="26"/>
      <c r="F32" s="26"/>
      <c r="G32" s="27"/>
      <c r="H32" s="28">
        <f t="shared" si="12"/>
        <v>0</v>
      </c>
      <c r="I32" s="29">
        <f t="shared" si="13"/>
        <v>0</v>
      </c>
      <c r="J32" s="30">
        <v>25</v>
      </c>
      <c r="K32" s="31">
        <f t="shared" si="14"/>
        <v>0</v>
      </c>
      <c r="L32" s="26">
        <f t="shared" si="15"/>
        <v>0</v>
      </c>
      <c r="M32" s="32"/>
      <c r="N32" s="28"/>
      <c r="O32" s="25"/>
      <c r="P32" s="25"/>
      <c r="Q32" s="25"/>
      <c r="R32" s="25"/>
      <c r="S32" s="25"/>
      <c r="U32" s="3">
        <f t="shared" si="2"/>
        <v>0</v>
      </c>
      <c r="V32" s="3">
        <f t="shared" si="3"/>
        <v>0</v>
      </c>
      <c r="W32" s="3">
        <f t="shared" si="4"/>
        <v>0</v>
      </c>
      <c r="X32" s="3">
        <f t="shared" si="5"/>
        <v>0</v>
      </c>
      <c r="Y32" s="3">
        <f t="shared" si="6"/>
        <v>0</v>
      </c>
      <c r="Z32" s="3">
        <f t="shared" si="7"/>
        <v>0</v>
      </c>
      <c r="AA32" s="3">
        <f t="shared" si="8"/>
        <v>0</v>
      </c>
      <c r="AB32" s="3">
        <f t="shared" si="9"/>
        <v>0</v>
      </c>
    </row>
    <row r="33" spans="1:28" s="3" customFormat="1" ht="12.75" x14ac:dyDescent="0.2">
      <c r="A33" s="25"/>
      <c r="B33" s="25"/>
      <c r="C33" s="25"/>
      <c r="D33" s="25"/>
      <c r="E33" s="26"/>
      <c r="F33" s="26"/>
      <c r="G33" s="27"/>
      <c r="H33" s="28">
        <f t="shared" si="12"/>
        <v>0</v>
      </c>
      <c r="I33" s="29">
        <f t="shared" si="13"/>
        <v>0</v>
      </c>
      <c r="J33" s="30">
        <v>26</v>
      </c>
      <c r="K33" s="31">
        <f t="shared" si="14"/>
        <v>0</v>
      </c>
      <c r="L33" s="26">
        <f t="shared" si="15"/>
        <v>0</v>
      </c>
      <c r="M33" s="32"/>
      <c r="N33" s="28"/>
      <c r="O33" s="25"/>
      <c r="P33" s="25"/>
      <c r="Q33" s="25"/>
      <c r="R33" s="25"/>
      <c r="S33" s="25"/>
      <c r="U33" s="3">
        <f t="shared" si="2"/>
        <v>0</v>
      </c>
      <c r="V33" s="3">
        <f t="shared" si="3"/>
        <v>0</v>
      </c>
      <c r="W33" s="3">
        <f t="shared" si="4"/>
        <v>0</v>
      </c>
      <c r="X33" s="3">
        <f t="shared" si="5"/>
        <v>0</v>
      </c>
      <c r="Y33" s="3">
        <f t="shared" si="6"/>
        <v>0</v>
      </c>
      <c r="Z33" s="3">
        <f t="shared" si="7"/>
        <v>0</v>
      </c>
      <c r="AA33" s="3">
        <f t="shared" si="8"/>
        <v>0</v>
      </c>
      <c r="AB33" s="3">
        <f t="shared" si="9"/>
        <v>0</v>
      </c>
    </row>
    <row r="34" spans="1:28" ht="3.75" customHeight="1" x14ac:dyDescent="0.25">
      <c r="A34" s="5"/>
      <c r="B34" s="5"/>
      <c r="C34" s="5"/>
      <c r="D34" s="5"/>
      <c r="E34" s="5"/>
      <c r="F34" s="5"/>
      <c r="G34" s="6"/>
      <c r="H34" s="6"/>
      <c r="I34" s="6"/>
      <c r="J34" s="6"/>
      <c r="K34" s="6"/>
      <c r="L34" s="6"/>
      <c r="M34" s="6"/>
      <c r="N34" s="5"/>
      <c r="O34" s="5"/>
      <c r="P34" s="5"/>
      <c r="Q34" s="5"/>
      <c r="R34" s="5"/>
      <c r="S34" s="5"/>
    </row>
    <row r="35" spans="1:28" ht="12.75" customHeight="1" x14ac:dyDescent="0.25">
      <c r="A35" s="25"/>
      <c r="B35" s="25"/>
      <c r="C35" s="25"/>
      <c r="D35" s="25"/>
      <c r="E35" s="25"/>
      <c r="F35" s="25"/>
      <c r="G35" s="70" t="s">
        <v>40</v>
      </c>
      <c r="H35" s="70"/>
      <c r="I35" s="70"/>
      <c r="J35" s="70"/>
      <c r="K35" s="70"/>
      <c r="L35" s="70"/>
      <c r="M35" s="70"/>
      <c r="N35" s="25"/>
      <c r="O35" s="25"/>
      <c r="P35" s="25"/>
      <c r="Q35" s="25"/>
      <c r="R35" s="25"/>
      <c r="S35" s="25"/>
    </row>
    <row r="36" spans="1:28" s="3" customFormat="1" ht="12.75" x14ac:dyDescent="0.2">
      <c r="A36" s="25">
        <f>COUNTIF(A8:A33,15)</f>
        <v>0</v>
      </c>
      <c r="B36" s="25">
        <f t="shared" ref="B36:F36" si="16">COUNTIF(B8:B33,15)</f>
        <v>0</v>
      </c>
      <c r="C36" s="25">
        <f t="shared" si="16"/>
        <v>0</v>
      </c>
      <c r="D36" s="25">
        <f t="shared" si="16"/>
        <v>0</v>
      </c>
      <c r="E36" s="25">
        <f t="shared" ref="E36" si="17">COUNTIF(E8:E33,15)</f>
        <v>0</v>
      </c>
      <c r="F36" s="25">
        <f t="shared" si="16"/>
        <v>0</v>
      </c>
      <c r="G36" s="47">
        <v>15</v>
      </c>
      <c r="H36" s="86" t="s">
        <v>4</v>
      </c>
      <c r="I36" s="86"/>
      <c r="J36" s="86"/>
      <c r="K36" s="86"/>
      <c r="L36" s="86"/>
      <c r="M36" s="46">
        <v>15</v>
      </c>
      <c r="N36" s="25">
        <f>COUNTIF(N8:N33,15)</f>
        <v>0</v>
      </c>
      <c r="O36" s="25">
        <f t="shared" ref="O36:S36" si="18">COUNTIF(O8:O33,15)</f>
        <v>0</v>
      </c>
      <c r="P36" s="25">
        <f t="shared" ref="P36" si="19">COUNTIF(P8:P33,15)</f>
        <v>0</v>
      </c>
      <c r="Q36" s="25">
        <f t="shared" si="18"/>
        <v>0</v>
      </c>
      <c r="R36" s="25">
        <f t="shared" si="18"/>
        <v>0</v>
      </c>
      <c r="S36" s="25">
        <f t="shared" si="18"/>
        <v>0</v>
      </c>
    </row>
    <row r="37" spans="1:28" s="3" customFormat="1" ht="12.75" customHeight="1" x14ac:dyDescent="0.2">
      <c r="A37" s="25">
        <f>COUNTIF(A8:A33,10)</f>
        <v>0</v>
      </c>
      <c r="B37" s="25">
        <f t="shared" ref="B37:F37" si="20">COUNTIF(B8:B33,10)</f>
        <v>0</v>
      </c>
      <c r="C37" s="25">
        <f t="shared" si="20"/>
        <v>0</v>
      </c>
      <c r="D37" s="25">
        <f t="shared" si="20"/>
        <v>0</v>
      </c>
      <c r="E37" s="25">
        <f t="shared" ref="E37" si="21">COUNTIF(E8:E33,10)</f>
        <v>0</v>
      </c>
      <c r="F37" s="25">
        <f t="shared" si="20"/>
        <v>0</v>
      </c>
      <c r="G37" s="47">
        <v>10</v>
      </c>
      <c r="H37" s="86"/>
      <c r="I37" s="86"/>
      <c r="J37" s="86"/>
      <c r="K37" s="86"/>
      <c r="L37" s="86"/>
      <c r="M37" s="46">
        <v>10</v>
      </c>
      <c r="N37" s="25">
        <f>COUNTIF(N8:N33,10)</f>
        <v>0</v>
      </c>
      <c r="O37" s="25">
        <f t="shared" ref="O37:S37" si="22">COUNTIF(O8:O33,10)</f>
        <v>0</v>
      </c>
      <c r="P37" s="25">
        <f t="shared" ref="P37" si="23">COUNTIF(P8:P33,10)</f>
        <v>0</v>
      </c>
      <c r="Q37" s="25">
        <f t="shared" si="22"/>
        <v>0</v>
      </c>
      <c r="R37" s="25">
        <f t="shared" si="22"/>
        <v>0</v>
      </c>
      <c r="S37" s="25">
        <f t="shared" si="22"/>
        <v>0</v>
      </c>
      <c r="U37" s="108" t="s">
        <v>36</v>
      </c>
      <c r="V37" s="108"/>
      <c r="W37" s="108"/>
      <c r="X37" s="108"/>
      <c r="Y37" s="108"/>
      <c r="Z37" s="108"/>
    </row>
    <row r="38" spans="1:28" s="3" customFormat="1" ht="12.75" x14ac:dyDescent="0.2">
      <c r="A38" s="25">
        <f>COUNTIF(A8:A33,-5)</f>
        <v>0</v>
      </c>
      <c r="B38" s="25">
        <f t="shared" ref="B38:F38" si="24">COUNTIF(B8:B33,-5)</f>
        <v>0</v>
      </c>
      <c r="C38" s="25">
        <f t="shared" si="24"/>
        <v>0</v>
      </c>
      <c r="D38" s="25">
        <f t="shared" si="24"/>
        <v>0</v>
      </c>
      <c r="E38" s="25">
        <f t="shared" ref="E38" si="25">COUNTIF(E8:E33,-5)</f>
        <v>0</v>
      </c>
      <c r="F38" s="25">
        <f t="shared" si="24"/>
        <v>0</v>
      </c>
      <c r="G38" s="48">
        <v>-5</v>
      </c>
      <c r="H38" s="86"/>
      <c r="I38" s="86"/>
      <c r="J38" s="86"/>
      <c r="K38" s="86"/>
      <c r="L38" s="86"/>
      <c r="M38" s="46">
        <v>-5</v>
      </c>
      <c r="N38" s="25">
        <f>COUNTIF(N8:N33,-5)</f>
        <v>0</v>
      </c>
      <c r="O38" s="25">
        <f t="shared" ref="O38:S38" si="26">COUNTIF(O8:O33,-5)</f>
        <v>0</v>
      </c>
      <c r="P38" s="25">
        <f t="shared" ref="P38" si="27">COUNTIF(P8:P33,-5)</f>
        <v>0</v>
      </c>
      <c r="Q38" s="25">
        <f t="shared" si="26"/>
        <v>0</v>
      </c>
      <c r="R38" s="25">
        <f t="shared" si="26"/>
        <v>0</v>
      </c>
      <c r="S38" s="25">
        <f t="shared" si="26"/>
        <v>0</v>
      </c>
      <c r="U38" s="108"/>
      <c r="V38" s="108"/>
      <c r="W38" s="108"/>
      <c r="X38" s="108"/>
      <c r="Y38" s="108"/>
      <c r="Z38" s="108"/>
    </row>
    <row r="39" spans="1:28" s="3" customFormat="1" ht="12.75" x14ac:dyDescent="0.2">
      <c r="A39" s="25">
        <f>A36*15+A37*10-A38*5</f>
        <v>0</v>
      </c>
      <c r="B39" s="25">
        <f t="shared" ref="B39:F39" si="28">B36*15+B37*10-B38*5</f>
        <v>0</v>
      </c>
      <c r="C39" s="25">
        <f t="shared" si="28"/>
        <v>0</v>
      </c>
      <c r="D39" s="25">
        <f t="shared" si="28"/>
        <v>0</v>
      </c>
      <c r="E39" s="25">
        <f t="shared" ref="E39" si="29">E36*15+E37*10-E38*5</f>
        <v>0</v>
      </c>
      <c r="F39" s="25">
        <f t="shared" si="28"/>
        <v>0</v>
      </c>
      <c r="G39" s="45" t="s">
        <v>25</v>
      </c>
      <c r="H39" s="86"/>
      <c r="I39" s="86"/>
      <c r="J39" s="86"/>
      <c r="K39" s="86"/>
      <c r="L39" s="86"/>
      <c r="M39" s="46" t="s">
        <v>25</v>
      </c>
      <c r="N39" s="25">
        <f>N36*15+N37*10-N38*5</f>
        <v>0</v>
      </c>
      <c r="O39" s="25">
        <f t="shared" ref="O39:P39" si="30">O36*15+O37*10-O38*5</f>
        <v>0</v>
      </c>
      <c r="P39" s="25">
        <f t="shared" si="30"/>
        <v>0</v>
      </c>
      <c r="Q39" s="25">
        <f t="shared" ref="Q39" si="31">Q36*15+Q37*10-Q38*5</f>
        <v>0</v>
      </c>
      <c r="R39" s="25">
        <f t="shared" ref="R39" si="32">R36*15+R37*10-R38*5</f>
        <v>0</v>
      </c>
      <c r="S39" s="25">
        <f t="shared" ref="S39" si="33">S36*15+S37*10-S38*5</f>
        <v>0</v>
      </c>
      <c r="U39" s="108"/>
      <c r="V39" s="108"/>
      <c r="W39" s="108"/>
      <c r="X39" s="108"/>
      <c r="Y39" s="108"/>
      <c r="Z39" s="108"/>
    </row>
    <row r="40" spans="1:28" s="3" customFormat="1" ht="12.75" customHeight="1" x14ac:dyDescent="0.2">
      <c r="A40" s="41"/>
      <c r="B40" s="41"/>
      <c r="C40" s="41"/>
      <c r="D40" s="41"/>
      <c r="E40" s="41"/>
      <c r="F40" s="50">
        <f>SUM(A39:F39)</f>
        <v>0</v>
      </c>
      <c r="G40" s="87" t="s">
        <v>5</v>
      </c>
      <c r="H40" s="87"/>
      <c r="I40" s="87"/>
      <c r="J40" s="87"/>
      <c r="K40" s="87"/>
      <c r="L40" s="87"/>
      <c r="M40" s="87"/>
      <c r="N40" s="50">
        <f>SUM(N39:S39)</f>
        <v>0</v>
      </c>
      <c r="O40" s="41"/>
      <c r="P40" s="41"/>
      <c r="Q40" s="41"/>
      <c r="R40" s="41"/>
      <c r="S40" s="41"/>
      <c r="U40" s="44"/>
      <c r="V40" s="44"/>
      <c r="W40" s="44"/>
      <c r="X40" s="44"/>
      <c r="Y40" s="44"/>
      <c r="Z40" s="44"/>
      <c r="AA40" s="44"/>
      <c r="AB40" s="44"/>
    </row>
    <row r="41" spans="1:28" s="3" customFormat="1" ht="13.5" thickBot="1" x14ac:dyDescent="0.25">
      <c r="A41" s="42">
        <f>SUM(A36:F37)</f>
        <v>0</v>
      </c>
      <c r="B41" s="83" t="s">
        <v>13</v>
      </c>
      <c r="C41" s="83"/>
      <c r="D41" s="83"/>
      <c r="E41" s="43"/>
      <c r="F41" s="41"/>
      <c r="G41" s="50">
        <f>SUM(G8:G33)</f>
        <v>0</v>
      </c>
      <c r="H41" s="87" t="s">
        <v>31</v>
      </c>
      <c r="I41" s="87"/>
      <c r="J41" s="87"/>
      <c r="K41" s="87"/>
      <c r="L41" s="87"/>
      <c r="M41" s="50">
        <f>SUM(M8:M33)</f>
        <v>0</v>
      </c>
      <c r="N41" s="41"/>
      <c r="O41" s="84" t="s">
        <v>13</v>
      </c>
      <c r="P41" s="84"/>
      <c r="Q41" s="84"/>
      <c r="R41" s="84"/>
      <c r="S41" s="42">
        <f>SUM(N36:S37)</f>
        <v>0</v>
      </c>
      <c r="AA41" s="44"/>
      <c r="AB41" s="44"/>
    </row>
    <row r="42" spans="1:28" ht="30" customHeight="1" thickBot="1" x14ac:dyDescent="0.3">
      <c r="A42" s="65" t="str">
        <f>C5</f>
        <v>Home</v>
      </c>
      <c r="B42" s="65"/>
      <c r="C42" s="65"/>
      <c r="D42" s="65"/>
      <c r="E42" s="66"/>
      <c r="F42" s="72">
        <f>F40+G41</f>
        <v>0</v>
      </c>
      <c r="G42" s="73"/>
      <c r="H42" s="74" t="s">
        <v>34</v>
      </c>
      <c r="I42" s="75"/>
      <c r="J42" s="75"/>
      <c r="K42" s="75"/>
      <c r="L42" s="76"/>
      <c r="M42" s="72">
        <f>SUM(M41+N40)</f>
        <v>0</v>
      </c>
      <c r="N42" s="73"/>
      <c r="O42" s="67" t="str">
        <f>M5</f>
        <v>Away</v>
      </c>
      <c r="P42" s="68"/>
      <c r="Q42" s="68"/>
      <c r="R42" s="68"/>
      <c r="S42" s="68"/>
      <c r="U42" s="107" t="s">
        <v>23</v>
      </c>
      <c r="V42" s="107"/>
      <c r="W42" s="107"/>
      <c r="X42" s="107"/>
      <c r="Y42" s="107"/>
      <c r="Z42" s="107"/>
    </row>
    <row r="43" spans="1:28" s="3" customFormat="1" ht="12.75" customHeight="1" x14ac:dyDescent="0.2">
      <c r="A43" s="25"/>
      <c r="B43" s="25"/>
      <c r="C43" s="25"/>
      <c r="D43" s="25"/>
      <c r="E43" s="25"/>
      <c r="F43" s="33"/>
      <c r="G43" s="77">
        <f>SUM(A43:F45)</f>
        <v>0</v>
      </c>
      <c r="H43" s="98" t="s">
        <v>32</v>
      </c>
      <c r="I43" s="99"/>
      <c r="J43" s="99"/>
      <c r="K43" s="99"/>
      <c r="L43" s="100"/>
      <c r="M43" s="77">
        <f>SUM(N43:S45)</f>
        <v>0</v>
      </c>
      <c r="N43" s="33"/>
      <c r="O43" s="25"/>
      <c r="P43" s="25"/>
      <c r="Q43" s="25"/>
      <c r="R43" s="25"/>
      <c r="S43" s="25"/>
      <c r="U43" s="108" t="s">
        <v>37</v>
      </c>
      <c r="V43" s="108"/>
      <c r="W43" s="108"/>
      <c r="X43" s="108"/>
      <c r="Y43" s="108"/>
      <c r="Z43" s="108"/>
      <c r="AA43" s="44"/>
    </row>
    <row r="44" spans="1:28" s="3" customFormat="1" ht="12.75" customHeight="1" x14ac:dyDescent="0.2">
      <c r="A44" s="25"/>
      <c r="B44" s="25"/>
      <c r="C44" s="25"/>
      <c r="D44" s="25"/>
      <c r="E44" s="33"/>
      <c r="F44" s="33"/>
      <c r="G44" s="78"/>
      <c r="H44" s="101"/>
      <c r="I44" s="102"/>
      <c r="J44" s="102"/>
      <c r="K44" s="102"/>
      <c r="L44" s="103"/>
      <c r="M44" s="78"/>
      <c r="N44" s="33"/>
      <c r="O44" s="25"/>
      <c r="P44" s="25"/>
      <c r="Q44" s="25"/>
      <c r="R44" s="25"/>
      <c r="S44" s="25"/>
      <c r="U44" s="108"/>
      <c r="V44" s="108"/>
      <c r="W44" s="108"/>
      <c r="X44" s="108"/>
      <c r="Y44" s="108"/>
      <c r="Z44" s="108"/>
      <c r="AA44" s="44"/>
    </row>
    <row r="45" spans="1:28" s="3" customFormat="1" ht="12.75" customHeight="1" x14ac:dyDescent="0.2">
      <c r="A45" s="25"/>
      <c r="B45" s="25"/>
      <c r="C45" s="25"/>
      <c r="D45" s="25"/>
      <c r="E45" s="33"/>
      <c r="F45" s="33"/>
      <c r="G45" s="79"/>
      <c r="H45" s="104"/>
      <c r="I45" s="105"/>
      <c r="J45" s="105"/>
      <c r="K45" s="105"/>
      <c r="L45" s="106"/>
      <c r="M45" s="79"/>
      <c r="N45" s="33"/>
      <c r="O45" s="25"/>
      <c r="P45" s="25"/>
      <c r="Q45" s="25"/>
      <c r="R45" s="25"/>
      <c r="S45" s="25"/>
      <c r="U45" s="108"/>
      <c r="V45" s="108"/>
      <c r="W45" s="108"/>
      <c r="X45" s="108"/>
      <c r="Y45" s="108"/>
      <c r="Z45" s="108"/>
      <c r="AA45" s="44"/>
    </row>
    <row r="46" spans="1:28" s="3" customFormat="1" ht="12.75" customHeight="1" x14ac:dyDescent="0.2">
      <c r="A46" s="25"/>
      <c r="B46" s="25"/>
      <c r="C46" s="25"/>
      <c r="D46" s="25"/>
      <c r="E46" s="33"/>
      <c r="F46" s="33"/>
      <c r="G46" s="51">
        <f>SUM(A46:F46)</f>
        <v>0</v>
      </c>
      <c r="H46" s="69" t="s">
        <v>33</v>
      </c>
      <c r="I46" s="70"/>
      <c r="J46" s="70"/>
      <c r="K46" s="70"/>
      <c r="L46" s="71"/>
      <c r="M46" s="52">
        <f>SUM(N46:S46)</f>
        <v>0</v>
      </c>
      <c r="N46" s="33"/>
      <c r="O46" s="25"/>
      <c r="P46" s="25"/>
      <c r="Q46" s="25"/>
      <c r="R46" s="25"/>
      <c r="S46" s="25"/>
      <c r="U46" s="108"/>
      <c r="V46" s="108"/>
      <c r="W46" s="108"/>
      <c r="X46" s="108"/>
      <c r="Y46" s="108"/>
      <c r="Z46" s="108"/>
      <c r="AA46" s="44"/>
    </row>
    <row r="47" spans="1:28" s="3" customFormat="1" ht="12.75" x14ac:dyDescent="0.2">
      <c r="H47" s="109" t="s">
        <v>38</v>
      </c>
      <c r="I47" s="109"/>
      <c r="J47" s="109"/>
      <c r="K47" s="109"/>
      <c r="L47" s="109"/>
      <c r="U47" s="108"/>
      <c r="V47" s="108"/>
      <c r="W47" s="108"/>
      <c r="X47" s="108"/>
      <c r="Y47" s="108"/>
      <c r="Z47" s="108"/>
      <c r="AA47" s="44"/>
    </row>
    <row r="48" spans="1:28" s="3" customFormat="1" ht="18" customHeight="1" x14ac:dyDescent="0.2">
      <c r="H48" s="58" t="str">
        <f>IF(F42+M42=0,"",IF(F42&gt;M42,C5,IF(M42&gt;F42,M5,IF(G43+G46+M43+M46=0,"tie",IF(G43+G46&gt;M43+M46,C5,M5)))))</f>
        <v/>
      </c>
      <c r="I48" s="59"/>
      <c r="J48" s="59"/>
      <c r="K48" s="59"/>
      <c r="L48" s="60"/>
      <c r="U48" s="44"/>
      <c r="V48" s="44"/>
      <c r="W48" s="44"/>
      <c r="X48" s="44"/>
      <c r="Y48" s="44"/>
      <c r="Z48" s="44"/>
      <c r="AA48" s="44"/>
    </row>
    <row r="49" spans="1:27" s="3" customFormat="1" ht="15" customHeight="1" x14ac:dyDescent="0.2">
      <c r="A49" s="64" t="s">
        <v>39</v>
      </c>
      <c r="B49" s="64"/>
      <c r="C49" s="64"/>
      <c r="D49" s="64"/>
      <c r="E49" s="64"/>
      <c r="F49" s="64"/>
      <c r="H49" s="61"/>
      <c r="I49" s="62"/>
      <c r="J49" s="62"/>
      <c r="K49" s="62"/>
      <c r="L49" s="63"/>
      <c r="M49" s="49" t="str">
        <f>IF(F42=M42,IF(G43+M43+G46+M46=0,"","(OT)"),"")</f>
        <v/>
      </c>
      <c r="N49" s="64" t="s">
        <v>39</v>
      </c>
      <c r="O49" s="64"/>
      <c r="P49" s="64"/>
      <c r="Q49" s="64"/>
      <c r="R49" s="64"/>
      <c r="S49" s="64"/>
      <c r="U49" s="44"/>
      <c r="V49" s="44"/>
      <c r="W49" s="44"/>
      <c r="X49" s="44"/>
      <c r="Y49" s="44"/>
      <c r="Z49" s="44"/>
      <c r="AA49" s="44"/>
    </row>
    <row r="50" spans="1:27" x14ac:dyDescent="0.25">
      <c r="A50" s="13"/>
      <c r="B50" s="13"/>
      <c r="C50" s="13"/>
      <c r="D50" s="13"/>
      <c r="E50" s="13"/>
      <c r="F50" s="13"/>
      <c r="G50" s="14"/>
      <c r="H50" s="15"/>
      <c r="I50" s="15"/>
      <c r="J50" s="16"/>
      <c r="K50" s="15"/>
      <c r="L50" s="15"/>
      <c r="M50" s="14"/>
      <c r="N50" s="13"/>
      <c r="O50" s="13"/>
      <c r="P50" s="13"/>
      <c r="Q50" s="13"/>
      <c r="R50" s="13"/>
      <c r="S50" s="13"/>
    </row>
    <row r="51" spans="1:27" x14ac:dyDescent="0.25">
      <c r="H51" s="7"/>
      <c r="I51" s="7"/>
      <c r="J51" s="9"/>
      <c r="K51" s="7"/>
      <c r="L51" s="7"/>
    </row>
  </sheetData>
  <mergeCells count="47">
    <mergeCell ref="U5:Y6"/>
    <mergeCell ref="U3:Y4"/>
    <mergeCell ref="U1:Y2"/>
    <mergeCell ref="N4:O4"/>
    <mergeCell ref="H43:L45"/>
    <mergeCell ref="U42:Z42"/>
    <mergeCell ref="U43:Z47"/>
    <mergeCell ref="H47:L47"/>
    <mergeCell ref="C4:I4"/>
    <mergeCell ref="U37:Z39"/>
    <mergeCell ref="G35:M35"/>
    <mergeCell ref="P4:R4"/>
    <mergeCell ref="M2:R2"/>
    <mergeCell ref="M6:M7"/>
    <mergeCell ref="A2:B2"/>
    <mergeCell ref="A3:B3"/>
    <mergeCell ref="I2:K2"/>
    <mergeCell ref="I3:L3"/>
    <mergeCell ref="C2:F2"/>
    <mergeCell ref="C3:F3"/>
    <mergeCell ref="A4:B4"/>
    <mergeCell ref="M3:R3"/>
    <mergeCell ref="B41:D41"/>
    <mergeCell ref="O41:R41"/>
    <mergeCell ref="A6:F6"/>
    <mergeCell ref="N6:S6"/>
    <mergeCell ref="H6:I6"/>
    <mergeCell ref="H36:L39"/>
    <mergeCell ref="H41:L41"/>
    <mergeCell ref="G40:M40"/>
    <mergeCell ref="A5:B5"/>
    <mergeCell ref="C5:I5"/>
    <mergeCell ref="K5:L5"/>
    <mergeCell ref="M5:S5"/>
    <mergeCell ref="K6:L6"/>
    <mergeCell ref="G6:G7"/>
    <mergeCell ref="H48:L49"/>
    <mergeCell ref="A49:F49"/>
    <mergeCell ref="N49:S49"/>
    <mergeCell ref="A42:E42"/>
    <mergeCell ref="O42:S42"/>
    <mergeCell ref="H46:L46"/>
    <mergeCell ref="F42:G42"/>
    <mergeCell ref="M42:N42"/>
    <mergeCell ref="H42:L42"/>
    <mergeCell ref="M43:M45"/>
    <mergeCell ref="G43:G45"/>
  </mergeCells>
  <conditionalFormatting sqref="M8:M33">
    <cfRule type="expression" dxfId="8" priority="17">
      <formula>IF(SUM($A8:$F8)&gt;0,1,0)</formula>
    </cfRule>
  </conditionalFormatting>
  <conditionalFormatting sqref="G8:G33">
    <cfRule type="expression" dxfId="7" priority="16">
      <formula>IF(SUM($N8:$S8)&gt;0,1,0)</formula>
    </cfRule>
  </conditionalFormatting>
  <conditionalFormatting sqref="H8:I33">
    <cfRule type="expression" dxfId="6" priority="14">
      <formula>IF($H8=0,1,0)</formula>
    </cfRule>
  </conditionalFormatting>
  <conditionalFormatting sqref="K8:L33">
    <cfRule type="expression" dxfId="5" priority="13">
      <formula>IF($L8=0,1,0)</formula>
    </cfRule>
  </conditionalFormatting>
  <conditionalFormatting sqref="A35:F36 N35:S36 A36:S46">
    <cfRule type="cellIs" dxfId="4" priority="8" operator="equal">
      <formula>0</formula>
    </cfRule>
  </conditionalFormatting>
  <conditionalFormatting sqref="U8:AA33">
    <cfRule type="cellIs" dxfId="3" priority="7" operator="greaterThan">
      <formula>0</formula>
    </cfRule>
  </conditionalFormatting>
  <conditionalFormatting sqref="J8:J33">
    <cfRule type="expression" dxfId="2" priority="6">
      <formula>U8</formula>
    </cfRule>
  </conditionalFormatting>
  <conditionalFormatting sqref="F42">
    <cfRule type="expression" dxfId="1" priority="18">
      <formula>IF(F42&lt;&gt;I33,1,0)</formula>
    </cfRule>
  </conditionalFormatting>
  <conditionalFormatting sqref="M42">
    <cfRule type="expression" dxfId="0" priority="30">
      <formula>IF(M42&lt;&gt;K33,1,0)</formula>
    </cfRule>
  </conditionalFormatting>
  <pageMargins left="0.7" right="0.7" top="0.75" bottom="0.75" header="0.3" footer="0.3"/>
  <pageSetup orientation="portrait" r:id="rId1"/>
  <headerFooter>
    <oddHeader>&amp;C&amp;"-,Bold"&amp;14TOURNAMENT TITLE GOES HERE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Academies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Pinyan</dc:creator>
  <cp:lastModifiedBy>Pinyan_Jonathan</cp:lastModifiedBy>
  <cp:lastPrinted>2010-05-11T18:29:53Z</cp:lastPrinted>
  <dcterms:created xsi:type="dcterms:W3CDTF">2010-05-07T12:45:51Z</dcterms:created>
  <dcterms:modified xsi:type="dcterms:W3CDTF">2010-11-16T16:25:19Z</dcterms:modified>
</cp:coreProperties>
</file>